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ZPOČET INFO\2023 Rozpočty MČ na web\"/>
    </mc:Choice>
  </mc:AlternateContent>
  <bookViews>
    <workbookView xWindow="-120" yWindow="-120" windowWidth="20730" windowHeight="11160"/>
  </bookViews>
  <sheets>
    <sheet name="VHČ 2023 souhrnný " sheetId="9" r:id="rId1"/>
  </sheets>
  <definedNames>
    <definedName name="_xlnm.Print_Area" localSheetId="0">'VHČ 2023 souhrnný '!$A$1:$D$80</definedName>
  </definedNames>
  <calcPr calcId="152511"/>
</workbook>
</file>

<file path=xl/calcChain.xml><?xml version="1.0" encoding="utf-8"?>
<calcChain xmlns="http://schemas.openxmlformats.org/spreadsheetml/2006/main">
  <c r="C64" i="9" l="1"/>
  <c r="D60" i="9" l="1"/>
  <c r="D45" i="9"/>
  <c r="D22" i="9"/>
  <c r="D11" i="9"/>
  <c r="D62" i="9" l="1"/>
  <c r="D25" i="9"/>
  <c r="D64" i="9" l="1"/>
  <c r="C60" i="9" l="1"/>
  <c r="C45" i="9"/>
  <c r="C22" i="9"/>
  <c r="C11" i="9"/>
  <c r="C25" i="9" l="1"/>
  <c r="C62" i="9"/>
  <c r="B54" i="9"/>
  <c r="B18" i="9" l="1"/>
  <c r="B60" i="9" l="1"/>
  <c r="B45" i="9"/>
  <c r="B22" i="9"/>
  <c r="B11" i="9"/>
  <c r="B62" i="9" l="1"/>
  <c r="B25" i="9"/>
  <c r="B64" i="9" l="1"/>
</calcChain>
</file>

<file path=xl/sharedStrings.xml><?xml version="1.0" encoding="utf-8"?>
<sst xmlns="http://schemas.openxmlformats.org/spreadsheetml/2006/main" count="72" uniqueCount="69">
  <si>
    <t>převod do rozpočtu HČ</t>
  </si>
  <si>
    <t>HOSPODÁŘSKÝ VÝSLEDEK PŘED ZDANĚNÍM</t>
  </si>
  <si>
    <t xml:space="preserve">            MĚSTSKÁ ČÁST PRAHA - KUNRATICE</t>
  </si>
  <si>
    <t>Dům s chráněnými byty:</t>
  </si>
  <si>
    <t>602.0100 Reklama v Kunratickém zpravodaji</t>
  </si>
  <si>
    <t xml:space="preserve">662.0128 Úroky běžný účet </t>
  </si>
  <si>
    <t>Náklady</t>
  </si>
  <si>
    <t>Provozní náklady Dům s chráněnými byty:</t>
  </si>
  <si>
    <t xml:space="preserve">DCHB celkem </t>
  </si>
  <si>
    <t>Celkem náklady ostatní</t>
  </si>
  <si>
    <t xml:space="preserve">NÁKLADY CELKEM </t>
  </si>
  <si>
    <t>662.0130 Úroky z vkladu účet UniCredit</t>
  </si>
  <si>
    <t>Celkem výnosy DCHB</t>
  </si>
  <si>
    <t>Celkem výnosy ostatní</t>
  </si>
  <si>
    <t xml:space="preserve">VÝNOSY CELKEM </t>
  </si>
  <si>
    <t xml:space="preserve">Výnosy </t>
  </si>
  <si>
    <t>Stav prostředků fondu Domu s chráněnými byty k 31.12.2013</t>
  </si>
  <si>
    <t>603.0120 Pronájem nebytové prostory ostatní</t>
  </si>
  <si>
    <t>Stav prostředků fondu Domu s chráněnými byty k 31.12.2014</t>
  </si>
  <si>
    <t>Provozní náklady ostatní</t>
  </si>
  <si>
    <t>521 Mzdové náklady  (správce+podíl režijních mzdových nákladů spojených se správou hospodářské činnosti)</t>
  </si>
  <si>
    <t>524 Odvody na zákonné pojištění (správce+podíl režijních mzdových nákladů spojených se správou hospodářské činnosti)</t>
  </si>
  <si>
    <t>521 Mzdové náklady  (podíl režijních mzdových nákladů spojených se správou hospodářské činnosti)</t>
  </si>
  <si>
    <t>524 Odvody na zákonné pojištění (podíl režijních mzdových nákladů spojených se správou hospodářské činnosti)</t>
  </si>
  <si>
    <t xml:space="preserve">Ing. Lenka Alinčová, starostka MČ Praha Kunratice
</t>
  </si>
  <si>
    <t>Stav prostředků fondu Domu s chráněnými byty k 31.12.2015</t>
  </si>
  <si>
    <t xml:space="preserve">511.0100 Opravy a udržování-běžné opravy </t>
  </si>
  <si>
    <t>518.0150 Bankovní poplatky</t>
  </si>
  <si>
    <t>518.0100 Telekomunikační poplatky</t>
  </si>
  <si>
    <t>518.0200 Služby-ostraha objektu</t>
  </si>
  <si>
    <t>Stav prostředků fondu Domu s chráněnými byty k 31.12.2016</t>
  </si>
  <si>
    <t>Stav prostředků fondu Domu s chráněnými byty k 31.12.2017</t>
  </si>
  <si>
    <t>556.0100 Tvorba a zúčtování opravných položek (pohledávky)</t>
  </si>
  <si>
    <t>557.0100 Náklady z vyřazených pohledávek</t>
  </si>
  <si>
    <t xml:space="preserve">511.0200 Opravy a udržování ostatní objekty </t>
  </si>
  <si>
    <t>602.0200 Právo stavby</t>
  </si>
  <si>
    <t>502.0200  Voda</t>
  </si>
  <si>
    <t>502.0197-0199 Spotřeba energie - ostatní objekty</t>
  </si>
  <si>
    <t>518.0112 Revize DCHB</t>
  </si>
  <si>
    <t>518.0111 Provoz TH</t>
  </si>
  <si>
    <t xml:space="preserve">528.0100 Příspěvek na nájemné </t>
  </si>
  <si>
    <t>549.0110 Ostatní náklady z činnosti (vyúčtování s nájemci, náklady za nepronajaté byty)</t>
  </si>
  <si>
    <t>501.0100 Materiál - ostatní  objekty</t>
  </si>
  <si>
    <t>564.0100 Náklady spojené s přeceněním na reálnou hodnotu (směna pozemků )</t>
  </si>
  <si>
    <t>558.0100 Náklady z nákupu drobného dlouhodobého hmotného majetku</t>
  </si>
  <si>
    <t>527.0100 Příspěvek na důchodové připojištění</t>
  </si>
  <si>
    <t>603.120 Nebytové prostory</t>
  </si>
  <si>
    <t>602.0160 Služby ostatní-kopírování</t>
  </si>
  <si>
    <t>602.0199 Služby ostatní -věcná břemena</t>
  </si>
  <si>
    <t>602.0115 Ostatní služby v DCHB</t>
  </si>
  <si>
    <t xml:space="preserve">518.0113 Služby-údržba, revize ostatní objekty </t>
  </si>
  <si>
    <t>Stav prostředků fondu domu s chráněnými byty k 31.12. 2018</t>
  </si>
  <si>
    <t>Stav prostředků fondu domu s chráněnými byty k 31.12.2019</t>
  </si>
  <si>
    <t>Plán 2021</t>
  </si>
  <si>
    <t xml:space="preserve">603.0111 Pronájem byty (nájem za plochu+inventář) </t>
  </si>
  <si>
    <t>501.0200 Materiál (kancel. potřeby, papír, toner, čist. prostředky apod.)</t>
  </si>
  <si>
    <t>HOSPODÁŘSKÝ VÝSLEDEK PŘED ZDANĚNÍM skutečnost</t>
  </si>
  <si>
    <t>PLÁN HOSPODÁŘSKÉ ČINNOSTI MČ Praha Kunratice na rok 2023</t>
  </si>
  <si>
    <t>Návrh 2023</t>
  </si>
  <si>
    <t>Plán 2022</t>
  </si>
  <si>
    <t>603.0130 Pronájem pozemky (bez právo stavby, je v SU 602.0200)</t>
  </si>
  <si>
    <t>649.0100 Ostatní výnosy- dle skutečnosti (vyúčtování s nájemci, ost. nahodilé příjmy)</t>
  </si>
  <si>
    <t xml:space="preserve">502.0100 Energie (rok 2021 energie celkem zaplaceno 1 168 223 Kč) </t>
  </si>
  <si>
    <t>518.0101 Služby- servis výtahů, mytí oken, servis systému IT, správa vyúčtování záloh s nájemci, odvoz odpadu aj.</t>
  </si>
  <si>
    <t>Podíl z provozních nákladů(el. en., vodné, stočné, plyn, kancelářské potřeby, telefon) cca</t>
  </si>
  <si>
    <t>Podíl z provozních nákladů(el. en., vodné, stočné, plyn, kancelářské potřeby, telefon)cca</t>
  </si>
  <si>
    <t>Stav prostředků fondu domu s chráněnými byty k 31.12.2020</t>
  </si>
  <si>
    <t>Stav prostředků fondu domu s chráněnými byty k 31.12.2021</t>
  </si>
  <si>
    <t>Plán hospodářské činnosti byl schválen usnesením Zastupitelstva MČ Praha Kunratice č. 2.9 dne 19. prosince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</si>
</sst>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0" x14ac:knownFonts="1">
    <font>
      <sz val="11"/>
      <name val="Times New Roman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u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2" borderId="0" xfId="0" applyFont="1" applyFill="1"/>
    <xf numFmtId="0" fontId="4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ill="1"/>
    <xf numFmtId="0" fontId="1" fillId="0" borderId="0" xfId="0" applyFont="1"/>
    <xf numFmtId="164" fontId="2" fillId="0" borderId="1" xfId="0" applyNumberFormat="1" applyFont="1" applyBorder="1"/>
    <xf numFmtId="164" fontId="2" fillId="3" borderId="1" xfId="0" applyNumberFormat="1" applyFont="1" applyFill="1" applyBorder="1"/>
    <xf numFmtId="0" fontId="0" fillId="0" borderId="2" xfId="0" applyBorder="1"/>
    <xf numFmtId="164" fontId="1" fillId="0" borderId="1" xfId="0" applyNumberFormat="1" applyFont="1" applyBorder="1" applyProtection="1">
      <protection locked="0"/>
    </xf>
    <xf numFmtId="4" fontId="1" fillId="0" borderId="0" xfId="0" applyNumberFormat="1" applyFont="1"/>
    <xf numFmtId="164" fontId="2" fillId="2" borderId="3" xfId="0" applyNumberFormat="1" applyFont="1" applyFill="1" applyBorder="1" applyAlignment="1">
      <alignment horizontal="center"/>
    </xf>
    <xf numFmtId="164" fontId="0" fillId="0" borderId="4" xfId="0" applyNumberFormat="1" applyBorder="1"/>
    <xf numFmtId="164" fontId="1" fillId="0" borderId="4" xfId="0" applyNumberFormat="1" applyFont="1" applyBorder="1" applyProtection="1">
      <protection locked="0"/>
    </xf>
    <xf numFmtId="164" fontId="1" fillId="0" borderId="4" xfId="0" applyNumberFormat="1" applyFont="1" applyFill="1" applyBorder="1" applyProtection="1">
      <protection locked="0"/>
    </xf>
    <xf numFmtId="164" fontId="2" fillId="3" borderId="4" xfId="0" applyNumberFormat="1" applyFont="1" applyFill="1" applyBorder="1"/>
    <xf numFmtId="164" fontId="2" fillId="2" borderId="5" xfId="0" applyNumberFormat="1" applyFont="1" applyFill="1" applyBorder="1"/>
    <xf numFmtId="0" fontId="2" fillId="2" borderId="6" xfId="0" applyFont="1" applyFill="1" applyBorder="1"/>
    <xf numFmtId="0" fontId="2" fillId="0" borderId="7" xfId="0" applyFont="1" applyFill="1" applyBorder="1"/>
    <xf numFmtId="164" fontId="2" fillId="0" borderId="8" xfId="0" applyNumberFormat="1" applyFont="1" applyFill="1" applyBorder="1"/>
    <xf numFmtId="0" fontId="1" fillId="0" borderId="7" xfId="0" applyFont="1" applyBorder="1"/>
    <xf numFmtId="0" fontId="0" fillId="0" borderId="7" xfId="0" applyBorder="1"/>
    <xf numFmtId="0" fontId="2" fillId="3" borderId="7" xfId="0" applyFont="1" applyFill="1" applyBorder="1"/>
    <xf numFmtId="0" fontId="2" fillId="0" borderId="7" xfId="0" applyFont="1" applyBorder="1"/>
    <xf numFmtId="0" fontId="2" fillId="2" borderId="9" xfId="0" applyFont="1" applyFill="1" applyBorder="1"/>
    <xf numFmtId="164" fontId="2" fillId="2" borderId="10" xfId="0" applyNumberFormat="1" applyFont="1" applyFill="1" applyBorder="1"/>
    <xf numFmtId="0" fontId="2" fillId="0" borderId="0" xfId="0" applyFont="1" applyAlignment="1">
      <alignment horizontal="center"/>
    </xf>
    <xf numFmtId="4" fontId="0" fillId="0" borderId="0" xfId="0" applyNumberFormat="1"/>
    <xf numFmtId="0" fontId="6" fillId="0" borderId="0" xfId="0" applyFont="1"/>
    <xf numFmtId="164" fontId="7" fillId="0" borderId="4" xfId="0" applyNumberFormat="1" applyFont="1" applyFill="1" applyBorder="1"/>
    <xf numFmtId="164" fontId="7" fillId="0" borderId="4" xfId="0" applyNumberFormat="1" applyFont="1" applyBorder="1"/>
    <xf numFmtId="0" fontId="1" fillId="0" borderId="0" xfId="0" applyFont="1" applyFill="1"/>
    <xf numFmtId="0" fontId="2" fillId="2" borderId="11" xfId="0" applyFont="1" applyFill="1" applyBorder="1"/>
    <xf numFmtId="0" fontId="0" fillId="0" borderId="12" xfId="0" applyBorder="1"/>
    <xf numFmtId="0" fontId="2" fillId="0" borderId="12" xfId="0" applyFont="1" applyBorder="1"/>
    <xf numFmtId="0" fontId="1" fillId="0" borderId="12" xfId="0" applyFont="1" applyBorder="1"/>
    <xf numFmtId="0" fontId="0" fillId="0" borderId="12" xfId="0" applyBorder="1" applyAlignment="1">
      <alignment wrapText="1"/>
    </xf>
    <xf numFmtId="0" fontId="1" fillId="0" borderId="12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2" fillId="3" borderId="12" xfId="0" applyFont="1" applyFill="1" applyBorder="1"/>
    <xf numFmtId="0" fontId="2" fillId="0" borderId="12" xfId="0" applyFont="1" applyFill="1" applyBorder="1"/>
    <xf numFmtId="0" fontId="0" fillId="0" borderId="13" xfId="0" applyBorder="1"/>
    <xf numFmtId="0" fontId="2" fillId="2" borderId="14" xfId="0" applyFont="1" applyFill="1" applyBorder="1"/>
    <xf numFmtId="164" fontId="2" fillId="2" borderId="15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Fill="1" applyBorder="1" applyProtection="1">
      <protection locked="0"/>
    </xf>
    <xf numFmtId="164" fontId="7" fillId="0" borderId="1" xfId="0" applyNumberFormat="1" applyFont="1" applyFill="1" applyBorder="1"/>
    <xf numFmtId="164" fontId="7" fillId="0" borderId="1" xfId="0" applyNumberFormat="1" applyFont="1" applyBorder="1"/>
    <xf numFmtId="164" fontId="1" fillId="0" borderId="0" xfId="0" applyNumberFormat="1" applyFont="1"/>
    <xf numFmtId="164" fontId="2" fillId="0" borderId="0" xfId="0" applyNumberFormat="1" applyFont="1" applyFill="1"/>
    <xf numFmtId="0" fontId="2" fillId="2" borderId="16" xfId="0" applyFont="1" applyFill="1" applyBorder="1"/>
    <xf numFmtId="164" fontId="2" fillId="2" borderId="17" xfId="0" applyNumberFormat="1" applyFont="1" applyFill="1" applyBorder="1"/>
    <xf numFmtId="164" fontId="2" fillId="2" borderId="18" xfId="0" applyNumberFormat="1" applyFont="1" applyFill="1" applyBorder="1"/>
    <xf numFmtId="164" fontId="2" fillId="4" borderId="0" xfId="0" applyNumberFormat="1" applyFont="1" applyFill="1"/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Alignment="1"/>
  </cellXfs>
  <cellStyles count="3">
    <cellStyle name="Hypertextový odkaz" xfId="1" builtinId="8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0</xdr:col>
      <xdr:colOff>333375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3048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50" zoomScaleNormal="100" workbookViewId="0">
      <selection activeCell="A78" sqref="A78:C78"/>
    </sheetView>
  </sheetViews>
  <sheetFormatPr defaultRowHeight="15" x14ac:dyDescent="0.25"/>
  <cols>
    <col min="1" max="1" width="78.28515625" customWidth="1"/>
    <col min="2" max="2" width="15.140625" customWidth="1"/>
    <col min="3" max="4" width="16.5703125" style="29" customWidth="1"/>
    <col min="5" max="5" width="9.140625" style="7"/>
    <col min="6" max="6" width="14.140625" customWidth="1"/>
    <col min="8" max="8" width="15" customWidth="1"/>
  </cols>
  <sheetData>
    <row r="1" spans="1:4" x14ac:dyDescent="0.25">
      <c r="A1" s="1" t="s">
        <v>2</v>
      </c>
    </row>
    <row r="3" spans="1:4" x14ac:dyDescent="0.25">
      <c r="A3" s="1" t="s">
        <v>57</v>
      </c>
    </row>
    <row r="4" spans="1:4" ht="8.25" customHeight="1" thickBot="1" x14ac:dyDescent="0.3"/>
    <row r="5" spans="1:4" ht="15.75" thickTop="1" x14ac:dyDescent="0.25">
      <c r="A5" s="19" t="s">
        <v>15</v>
      </c>
      <c r="B5" s="13" t="s">
        <v>53</v>
      </c>
      <c r="C5" s="13" t="s">
        <v>59</v>
      </c>
      <c r="D5" s="13" t="s">
        <v>58</v>
      </c>
    </row>
    <row r="6" spans="1:4" x14ac:dyDescent="0.25">
      <c r="A6" s="20" t="s">
        <v>3</v>
      </c>
      <c r="B6" s="21"/>
      <c r="C6" s="21"/>
      <c r="D6" s="21"/>
    </row>
    <row r="7" spans="1:4" x14ac:dyDescent="0.25">
      <c r="A7" s="22" t="s">
        <v>54</v>
      </c>
      <c r="B7" s="11">
        <v>4707102</v>
      </c>
      <c r="C7" s="11">
        <v>4890345</v>
      </c>
      <c r="D7" s="11">
        <v>5138697</v>
      </c>
    </row>
    <row r="8" spans="1:4" x14ac:dyDescent="0.25">
      <c r="A8" s="22" t="s">
        <v>46</v>
      </c>
      <c r="B8" s="11">
        <v>613072</v>
      </c>
      <c r="C8" s="11">
        <v>643751</v>
      </c>
      <c r="D8" s="11">
        <v>669975</v>
      </c>
    </row>
    <row r="9" spans="1:4" x14ac:dyDescent="0.25">
      <c r="A9" s="22" t="s">
        <v>49</v>
      </c>
      <c r="B9" s="11"/>
      <c r="C9" s="11"/>
      <c r="D9" s="11"/>
    </row>
    <row r="10" spans="1:4" ht="3.75" customHeight="1" x14ac:dyDescent="0.25">
      <c r="A10" s="23"/>
      <c r="B10" s="8"/>
      <c r="C10" s="8"/>
      <c r="D10" s="8"/>
    </row>
    <row r="11" spans="1:4" x14ac:dyDescent="0.25">
      <c r="A11" s="24" t="s">
        <v>12</v>
      </c>
      <c r="B11" s="9">
        <f>SUM(B7:B9)</f>
        <v>5320174</v>
      </c>
      <c r="C11" s="9">
        <f>SUM(C7:C9)</f>
        <v>5534096</v>
      </c>
      <c r="D11" s="9">
        <f>SUM(D7:D9)</f>
        <v>5808672</v>
      </c>
    </row>
    <row r="12" spans="1:4" ht="8.25" customHeight="1" x14ac:dyDescent="0.25">
      <c r="A12" s="25"/>
      <c r="C12"/>
      <c r="D12"/>
    </row>
    <row r="13" spans="1:4" x14ac:dyDescent="0.25">
      <c r="A13" s="23" t="s">
        <v>4</v>
      </c>
      <c r="B13" s="11">
        <v>130000</v>
      </c>
      <c r="C13" s="11">
        <v>150000</v>
      </c>
      <c r="D13" s="11">
        <v>120000</v>
      </c>
    </row>
    <row r="14" spans="1:4" x14ac:dyDescent="0.25">
      <c r="A14" s="22" t="s">
        <v>47</v>
      </c>
      <c r="B14" s="11">
        <v>500</v>
      </c>
      <c r="C14" s="11">
        <v>0</v>
      </c>
      <c r="D14" s="11">
        <v>0</v>
      </c>
    </row>
    <row r="15" spans="1:4" x14ac:dyDescent="0.25">
      <c r="A15" s="22" t="s">
        <v>48</v>
      </c>
      <c r="B15" s="11">
        <v>200000</v>
      </c>
      <c r="C15" s="11">
        <v>120000</v>
      </c>
      <c r="D15" s="11">
        <v>160388</v>
      </c>
    </row>
    <row r="16" spans="1:4" x14ac:dyDescent="0.25">
      <c r="A16" s="22" t="s">
        <v>35</v>
      </c>
      <c r="B16" s="11">
        <v>152668</v>
      </c>
      <c r="C16" s="11">
        <v>162448</v>
      </c>
      <c r="D16" s="11">
        <v>171285</v>
      </c>
    </row>
    <row r="17" spans="1:8" x14ac:dyDescent="0.25">
      <c r="A17" s="23" t="s">
        <v>17</v>
      </c>
      <c r="B17" s="11">
        <v>3138387</v>
      </c>
      <c r="C17" s="11">
        <v>3376912</v>
      </c>
      <c r="D17" s="11">
        <v>3764741</v>
      </c>
    </row>
    <row r="18" spans="1:8" x14ac:dyDescent="0.25">
      <c r="A18" s="22" t="s">
        <v>60</v>
      </c>
      <c r="B18" s="11">
        <f>4407868-152668</f>
        <v>4255200</v>
      </c>
      <c r="C18" s="11">
        <v>4368589</v>
      </c>
      <c r="D18" s="11">
        <v>4649914</v>
      </c>
      <c r="F18" s="2"/>
      <c r="H18" s="2"/>
    </row>
    <row r="19" spans="1:8" x14ac:dyDescent="0.25">
      <c r="A19" s="22" t="s">
        <v>61</v>
      </c>
      <c r="B19" s="11">
        <v>0</v>
      </c>
      <c r="C19" s="11">
        <v>0</v>
      </c>
      <c r="D19" s="11">
        <v>0</v>
      </c>
    </row>
    <row r="20" spans="1:8" x14ac:dyDescent="0.25">
      <c r="A20" s="23" t="s">
        <v>5</v>
      </c>
      <c r="B20" s="11">
        <v>4500</v>
      </c>
      <c r="C20" s="11">
        <v>110000</v>
      </c>
      <c r="D20" s="11">
        <v>290000</v>
      </c>
    </row>
    <row r="21" spans="1:8" x14ac:dyDescent="0.25">
      <c r="A21" s="23" t="s">
        <v>11</v>
      </c>
      <c r="B21" s="11">
        <v>100000</v>
      </c>
      <c r="C21" s="11">
        <v>50000</v>
      </c>
      <c r="D21" s="11">
        <v>420000</v>
      </c>
    </row>
    <row r="22" spans="1:8" x14ac:dyDescent="0.25">
      <c r="A22" s="24" t="s">
        <v>13</v>
      </c>
      <c r="B22" s="9">
        <f>SUM(B13:B21)</f>
        <v>7981255</v>
      </c>
      <c r="C22" s="9">
        <f>SUM(C13:C21)</f>
        <v>8337949</v>
      </c>
      <c r="D22" s="9">
        <f>SUM(D13:D21)</f>
        <v>9576328</v>
      </c>
    </row>
    <row r="23" spans="1:8" ht="9.75" customHeight="1" x14ac:dyDescent="0.25">
      <c r="A23" s="23"/>
      <c r="B23" s="8"/>
      <c r="C23" s="8"/>
      <c r="D23" s="8"/>
    </row>
    <row r="24" spans="1:8" ht="11.25" customHeight="1" x14ac:dyDescent="0.25">
      <c r="A24" s="23"/>
    </row>
    <row r="25" spans="1:8" ht="15.75" thickBot="1" x14ac:dyDescent="0.3">
      <c r="A25" s="26" t="s">
        <v>14</v>
      </c>
      <c r="B25" s="27">
        <f>B11+B22</f>
        <v>13301429</v>
      </c>
      <c r="C25" s="27">
        <f>C11+C22</f>
        <v>13872045</v>
      </c>
      <c r="D25" s="27">
        <f>D11+D22</f>
        <v>15385000</v>
      </c>
      <c r="F25" s="2"/>
    </row>
    <row r="26" spans="1:8" ht="10.5" customHeight="1" thickTop="1" thickBot="1" x14ac:dyDescent="0.3">
      <c r="A26" s="10"/>
      <c r="C26"/>
      <c r="D26"/>
      <c r="F26" s="30"/>
    </row>
    <row r="27" spans="1:8" ht="15.75" thickTop="1" x14ac:dyDescent="0.25">
      <c r="A27" s="34" t="s">
        <v>6</v>
      </c>
      <c r="B27" s="45" t="s">
        <v>53</v>
      </c>
      <c r="C27" s="13" t="s">
        <v>59</v>
      </c>
      <c r="D27" s="13" t="s">
        <v>58</v>
      </c>
      <c r="F27" s="30"/>
    </row>
    <row r="28" spans="1:8" ht="15" hidden="1" customHeight="1" x14ac:dyDescent="0.25">
      <c r="A28" s="35" t="s">
        <v>0</v>
      </c>
      <c r="C28"/>
      <c r="D28"/>
      <c r="F28" s="30"/>
    </row>
    <row r="29" spans="1:8" x14ac:dyDescent="0.25">
      <c r="A29" s="36" t="s">
        <v>7</v>
      </c>
      <c r="B29" s="46"/>
      <c r="C29" s="14"/>
      <c r="D29" s="14"/>
      <c r="F29" s="30"/>
    </row>
    <row r="30" spans="1:8" x14ac:dyDescent="0.25">
      <c r="A30" s="37" t="s">
        <v>55</v>
      </c>
      <c r="B30" s="11">
        <v>20000</v>
      </c>
      <c r="C30" s="15">
        <v>20000</v>
      </c>
      <c r="D30" s="15">
        <v>45000</v>
      </c>
      <c r="F30" s="30"/>
    </row>
    <row r="31" spans="1:8" x14ac:dyDescent="0.25">
      <c r="A31" s="37" t="s">
        <v>62</v>
      </c>
      <c r="B31" s="11">
        <v>106000</v>
      </c>
      <c r="C31" s="15">
        <v>30000</v>
      </c>
      <c r="D31" s="15">
        <v>140000</v>
      </c>
      <c r="F31" s="30"/>
    </row>
    <row r="32" spans="1:8" x14ac:dyDescent="0.25">
      <c r="A32" s="37" t="s">
        <v>36</v>
      </c>
      <c r="B32" s="11">
        <v>32000</v>
      </c>
      <c r="C32" s="15">
        <v>32000</v>
      </c>
      <c r="D32" s="15"/>
      <c r="F32" s="30"/>
    </row>
    <row r="33" spans="1:6" x14ac:dyDescent="0.25">
      <c r="A33" s="37" t="s">
        <v>26</v>
      </c>
      <c r="B33" s="11">
        <v>45000</v>
      </c>
      <c r="C33" s="15">
        <v>45000</v>
      </c>
      <c r="D33" s="15">
        <v>45000</v>
      </c>
      <c r="F33" s="30"/>
    </row>
    <row r="34" spans="1:6" x14ac:dyDescent="0.25">
      <c r="A34" s="38" t="s">
        <v>28</v>
      </c>
      <c r="B34" s="11">
        <v>32000</v>
      </c>
      <c r="C34" s="15">
        <v>34000</v>
      </c>
      <c r="D34" s="15">
        <v>12000</v>
      </c>
      <c r="F34" s="30"/>
    </row>
    <row r="35" spans="1:6" ht="30" x14ac:dyDescent="0.25">
      <c r="A35" s="39" t="s">
        <v>63</v>
      </c>
      <c r="B35" s="11">
        <v>140000</v>
      </c>
      <c r="C35" s="15">
        <v>120000</v>
      </c>
      <c r="D35" s="15">
        <v>130000</v>
      </c>
      <c r="F35" s="30"/>
    </row>
    <row r="36" spans="1:6" x14ac:dyDescent="0.25">
      <c r="A36" s="37" t="s">
        <v>39</v>
      </c>
      <c r="B36" s="11">
        <v>110000</v>
      </c>
      <c r="C36" s="15">
        <v>110000</v>
      </c>
      <c r="D36" s="15">
        <v>120000</v>
      </c>
      <c r="F36" s="30"/>
    </row>
    <row r="37" spans="1:6" x14ac:dyDescent="0.25">
      <c r="A37" s="37" t="s">
        <v>38</v>
      </c>
      <c r="B37" s="11">
        <v>20000</v>
      </c>
      <c r="C37" s="15">
        <v>35000</v>
      </c>
      <c r="D37" s="15">
        <v>35000</v>
      </c>
      <c r="F37" s="30"/>
    </row>
    <row r="38" spans="1:6" x14ac:dyDescent="0.25">
      <c r="A38" s="38" t="s">
        <v>29</v>
      </c>
      <c r="B38" s="11">
        <v>285000</v>
      </c>
      <c r="C38" s="15">
        <v>285000</v>
      </c>
      <c r="D38" s="15">
        <v>285000</v>
      </c>
    </row>
    <row r="39" spans="1:6" ht="30" x14ac:dyDescent="0.25">
      <c r="A39" s="40" t="s">
        <v>20</v>
      </c>
      <c r="B39" s="47">
        <v>765000</v>
      </c>
      <c r="C39" s="16">
        <v>880000</v>
      </c>
      <c r="D39" s="16">
        <v>970000</v>
      </c>
    </row>
    <row r="40" spans="1:6" ht="30" x14ac:dyDescent="0.25">
      <c r="A40" s="40" t="s">
        <v>21</v>
      </c>
      <c r="B40" s="47">
        <v>268000</v>
      </c>
      <c r="C40" s="16">
        <v>290000</v>
      </c>
      <c r="D40" s="16">
        <v>330000</v>
      </c>
    </row>
    <row r="41" spans="1:6" x14ac:dyDescent="0.25">
      <c r="A41" s="39" t="s">
        <v>45</v>
      </c>
      <c r="B41" s="11">
        <v>0</v>
      </c>
      <c r="C41" s="15">
        <v>12000</v>
      </c>
      <c r="D41" s="15">
        <v>0</v>
      </c>
      <c r="F41" s="7"/>
    </row>
    <row r="42" spans="1:6" x14ac:dyDescent="0.25">
      <c r="A42" s="37" t="s">
        <v>40</v>
      </c>
      <c r="B42" s="11">
        <v>160000</v>
      </c>
      <c r="C42" s="15">
        <v>160000</v>
      </c>
      <c r="D42" s="15">
        <v>180000</v>
      </c>
      <c r="F42" s="7"/>
    </row>
    <row r="43" spans="1:6" x14ac:dyDescent="0.25">
      <c r="A43" s="37" t="s">
        <v>41</v>
      </c>
      <c r="B43" s="11">
        <v>20000</v>
      </c>
      <c r="C43" s="15">
        <v>29000</v>
      </c>
      <c r="D43" s="15">
        <v>35000</v>
      </c>
      <c r="F43" s="7"/>
    </row>
    <row r="44" spans="1:6" x14ac:dyDescent="0.25">
      <c r="A44" s="37" t="s">
        <v>64</v>
      </c>
      <c r="B44" s="11">
        <v>32000</v>
      </c>
      <c r="C44" s="15">
        <v>33000</v>
      </c>
      <c r="D44" s="15">
        <v>45000</v>
      </c>
      <c r="F44" s="7"/>
    </row>
    <row r="45" spans="1:6" x14ac:dyDescent="0.25">
      <c r="A45" s="41" t="s">
        <v>8</v>
      </c>
      <c r="B45" s="9">
        <f>SUM(B30:B44)</f>
        <v>2035000</v>
      </c>
      <c r="C45" s="17">
        <f>SUM(C30:C44)</f>
        <v>2115000</v>
      </c>
      <c r="D45" s="17">
        <f>SUM(D30:D44)</f>
        <v>2372000</v>
      </c>
      <c r="F45" s="7"/>
    </row>
    <row r="46" spans="1:6" s="6" customFormat="1" ht="9" customHeight="1" x14ac:dyDescent="0.25">
      <c r="A46" s="42"/>
      <c r="B46" s="48"/>
      <c r="C46" s="31"/>
      <c r="D46" s="31"/>
      <c r="E46" s="33"/>
      <c r="F46" s="33"/>
    </row>
    <row r="47" spans="1:6" x14ac:dyDescent="0.25">
      <c r="A47" s="36" t="s">
        <v>19</v>
      </c>
      <c r="B47" s="49"/>
      <c r="C47" s="32"/>
      <c r="D47" s="32"/>
      <c r="F47" s="7"/>
    </row>
    <row r="48" spans="1:6" x14ac:dyDescent="0.25">
      <c r="A48" s="37" t="s">
        <v>42</v>
      </c>
      <c r="B48" s="11">
        <v>3000</v>
      </c>
      <c r="C48" s="15">
        <v>3000</v>
      </c>
      <c r="D48" s="15">
        <v>3000</v>
      </c>
      <c r="F48" s="7"/>
    </row>
    <row r="49" spans="1:6" x14ac:dyDescent="0.25">
      <c r="A49" s="37" t="s">
        <v>37</v>
      </c>
      <c r="B49" s="11">
        <v>3000</v>
      </c>
      <c r="C49" s="15">
        <v>3000</v>
      </c>
      <c r="D49" s="15">
        <v>20000</v>
      </c>
      <c r="E49" s="12"/>
      <c r="F49" s="7"/>
    </row>
    <row r="50" spans="1:6" x14ac:dyDescent="0.25">
      <c r="A50" s="37" t="s">
        <v>34</v>
      </c>
      <c r="B50" s="47">
        <v>5000</v>
      </c>
      <c r="C50" s="16">
        <v>10000</v>
      </c>
      <c r="D50" s="16">
        <v>5000</v>
      </c>
      <c r="F50" s="7"/>
    </row>
    <row r="51" spans="1:6" x14ac:dyDescent="0.25">
      <c r="A51" s="38" t="s">
        <v>50</v>
      </c>
      <c r="B51" s="11">
        <v>5000</v>
      </c>
      <c r="C51" s="15">
        <v>10000</v>
      </c>
      <c r="D51" s="15">
        <v>5000</v>
      </c>
      <c r="F51" s="7"/>
    </row>
    <row r="52" spans="1:6" x14ac:dyDescent="0.25">
      <c r="A52" s="38" t="s">
        <v>27</v>
      </c>
      <c r="B52" s="11">
        <v>8000</v>
      </c>
      <c r="C52" s="15">
        <v>8000</v>
      </c>
      <c r="D52" s="15">
        <v>8000</v>
      </c>
      <c r="F52" s="7"/>
    </row>
    <row r="53" spans="1:6" ht="30" x14ac:dyDescent="0.25">
      <c r="A53" s="40" t="s">
        <v>22</v>
      </c>
      <c r="B53" s="47">
        <v>380000</v>
      </c>
      <c r="C53" s="16">
        <v>435000</v>
      </c>
      <c r="D53" s="16">
        <v>480000</v>
      </c>
      <c r="F53" s="7"/>
    </row>
    <row r="54" spans="1:6" ht="30" x14ac:dyDescent="0.25">
      <c r="A54" s="40" t="s">
        <v>23</v>
      </c>
      <c r="B54" s="47">
        <f>380000*0.35</f>
        <v>133000</v>
      </c>
      <c r="C54" s="16">
        <v>140000</v>
      </c>
      <c r="D54" s="16">
        <v>160000</v>
      </c>
    </row>
    <row r="55" spans="1:6" x14ac:dyDescent="0.25">
      <c r="A55" s="37" t="s">
        <v>32</v>
      </c>
      <c r="B55" s="11">
        <v>0</v>
      </c>
      <c r="C55" s="15">
        <v>0</v>
      </c>
      <c r="D55" s="15">
        <v>0</v>
      </c>
    </row>
    <row r="56" spans="1:6" x14ac:dyDescent="0.25">
      <c r="A56" s="37" t="s">
        <v>33</v>
      </c>
      <c r="B56" s="11">
        <v>0</v>
      </c>
      <c r="C56" s="15">
        <v>0</v>
      </c>
      <c r="D56" s="15">
        <v>0</v>
      </c>
    </row>
    <row r="57" spans="1:6" x14ac:dyDescent="0.25">
      <c r="A57" s="37" t="s">
        <v>44</v>
      </c>
      <c r="B57" s="11">
        <v>0</v>
      </c>
      <c r="C57" s="15">
        <v>0</v>
      </c>
      <c r="D57" s="15">
        <v>0</v>
      </c>
    </row>
    <row r="58" spans="1:6" x14ac:dyDescent="0.25">
      <c r="A58" s="37" t="s">
        <v>43</v>
      </c>
      <c r="B58" s="11">
        <v>0</v>
      </c>
      <c r="C58" s="15">
        <v>0</v>
      </c>
      <c r="D58" s="15">
        <v>0</v>
      </c>
    </row>
    <row r="59" spans="1:6" x14ac:dyDescent="0.25">
      <c r="A59" s="37" t="s">
        <v>65</v>
      </c>
      <c r="B59" s="11">
        <v>32000</v>
      </c>
      <c r="C59" s="15">
        <v>33000</v>
      </c>
      <c r="D59" s="15">
        <v>45000</v>
      </c>
    </row>
    <row r="60" spans="1:6" x14ac:dyDescent="0.25">
      <c r="A60" s="41" t="s">
        <v>9</v>
      </c>
      <c r="B60" s="9">
        <f>SUM(B48:B59)</f>
        <v>569000</v>
      </c>
      <c r="C60" s="17">
        <f>SUM(C48:C59)</f>
        <v>642000</v>
      </c>
      <c r="D60" s="17">
        <f>SUM(D48:D59)</f>
        <v>726000</v>
      </c>
    </row>
    <row r="61" spans="1:6" ht="15.75" thickBot="1" x14ac:dyDescent="0.3">
      <c r="A61" s="43"/>
      <c r="B61" s="46"/>
      <c r="C61" s="14"/>
      <c r="D61" s="14"/>
    </row>
    <row r="62" spans="1:6" ht="15.75" thickBot="1" x14ac:dyDescent="0.3">
      <c r="A62" s="44" t="s">
        <v>10</v>
      </c>
      <c r="B62" s="27">
        <f>+B60+B45</f>
        <v>2604000</v>
      </c>
      <c r="C62" s="18">
        <f>+C60+C45</f>
        <v>2757000</v>
      </c>
      <c r="D62" s="18">
        <f>+D60+D45</f>
        <v>3098000</v>
      </c>
    </row>
    <row r="63" spans="1:6" ht="16.5" thickTop="1" thickBot="1" x14ac:dyDescent="0.3">
      <c r="C63"/>
      <c r="D63"/>
    </row>
    <row r="64" spans="1:6" ht="16.5" thickTop="1" thickBot="1" x14ac:dyDescent="0.3">
      <c r="A64" s="52" t="s">
        <v>1</v>
      </c>
      <c r="B64" s="53">
        <f>+B25-B62</f>
        <v>10697429</v>
      </c>
      <c r="C64" s="54">
        <f>+C25-C62</f>
        <v>11115045</v>
      </c>
      <c r="D64" s="54">
        <f>+D25-D62</f>
        <v>12287000</v>
      </c>
    </row>
    <row r="65" spans="1:5" ht="15.75" thickTop="1" x14ac:dyDescent="0.25">
      <c r="A65" s="5" t="s">
        <v>56</v>
      </c>
    </row>
    <row r="66" spans="1:5" x14ac:dyDescent="0.25">
      <c r="A66" s="5"/>
    </row>
    <row r="67" spans="1:5" x14ac:dyDescent="0.25">
      <c r="A67" s="3" t="s">
        <v>16</v>
      </c>
      <c r="B67" s="55">
        <v>5571228</v>
      </c>
      <c r="D67" s="51"/>
    </row>
    <row r="68" spans="1:5" x14ac:dyDescent="0.25">
      <c r="A68" s="3" t="s">
        <v>18</v>
      </c>
      <c r="B68" s="55">
        <v>6532602</v>
      </c>
      <c r="D68" s="51"/>
    </row>
    <row r="69" spans="1:5" x14ac:dyDescent="0.25">
      <c r="A69" s="3" t="s">
        <v>25</v>
      </c>
      <c r="B69" s="55">
        <v>7613519</v>
      </c>
      <c r="D69" s="51"/>
    </row>
    <row r="70" spans="1:5" x14ac:dyDescent="0.25">
      <c r="A70" s="3" t="s">
        <v>30</v>
      </c>
      <c r="B70" s="55">
        <v>8384425</v>
      </c>
      <c r="D70" s="51"/>
    </row>
    <row r="71" spans="1:5" x14ac:dyDescent="0.25">
      <c r="A71" s="3" t="s">
        <v>31</v>
      </c>
      <c r="B71" s="55">
        <v>9571587</v>
      </c>
      <c r="D71" s="51"/>
    </row>
    <row r="72" spans="1:5" x14ac:dyDescent="0.25">
      <c r="A72" s="3" t="s">
        <v>51</v>
      </c>
      <c r="B72" s="55">
        <v>10503475</v>
      </c>
      <c r="D72" s="51"/>
    </row>
    <row r="73" spans="1:5" x14ac:dyDescent="0.25">
      <c r="A73" s="3" t="s">
        <v>52</v>
      </c>
      <c r="B73" s="55">
        <v>11286795</v>
      </c>
      <c r="D73" s="51"/>
    </row>
    <row r="74" spans="1:5" x14ac:dyDescent="0.25">
      <c r="A74" s="3" t="s">
        <v>66</v>
      </c>
      <c r="B74" s="55">
        <v>11068383</v>
      </c>
      <c r="D74" s="51"/>
    </row>
    <row r="75" spans="1:5" x14ac:dyDescent="0.25">
      <c r="A75" s="3" t="s">
        <v>67</v>
      </c>
      <c r="B75" s="55">
        <v>8767236.8800000008</v>
      </c>
      <c r="D75" s="51"/>
    </row>
    <row r="76" spans="1:5" x14ac:dyDescent="0.25">
      <c r="A76" s="5"/>
    </row>
    <row r="77" spans="1:5" x14ac:dyDescent="0.25">
      <c r="A77" s="28"/>
    </row>
    <row r="78" spans="1:5" x14ac:dyDescent="0.25">
      <c r="A78" s="57" t="s">
        <v>68</v>
      </c>
      <c r="B78" s="56"/>
      <c r="C78" s="58"/>
    </row>
    <row r="79" spans="1:5" s="2" customFormat="1" x14ac:dyDescent="0.25">
      <c r="A79" s="56"/>
      <c r="B79" s="56"/>
      <c r="C79" s="29"/>
      <c r="D79" s="29"/>
      <c r="E79" s="50"/>
    </row>
    <row r="80" spans="1:5" s="2" customFormat="1" x14ac:dyDescent="0.25">
      <c r="A80" s="57" t="s">
        <v>24</v>
      </c>
      <c r="B80" s="56"/>
      <c r="C80" s="29"/>
      <c r="D80" s="29"/>
      <c r="E80" s="50"/>
    </row>
    <row r="81" spans="1:5" s="2" customFormat="1" x14ac:dyDescent="0.25">
      <c r="A81" s="4"/>
      <c r="B81"/>
      <c r="C81" s="29"/>
      <c r="D81" s="29"/>
      <c r="E81" s="50"/>
    </row>
  </sheetData>
  <mergeCells count="3">
    <mergeCell ref="A79:B79"/>
    <mergeCell ref="A80:B80"/>
    <mergeCell ref="A78:C78"/>
  </mergeCells>
  <pageMargins left="0.70866141732283472" right="0.70866141732283472" top="0.78740157480314965" bottom="0.78740157480314965" header="0.31496062992125984" footer="0.31496062992125984"/>
  <pageSetup paperSize="9" scale="64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VHČ 2023 souhrnný </vt:lpstr>
      <vt:lpstr>'VHČ 2023 souhrnný '!Oblast_tisku</vt:lpstr>
    </vt:vector>
  </TitlesOfParts>
  <Company>MÚ v Praze - Kunraticích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Voříšková</dc:creator>
  <cp:lastModifiedBy>Vomáčková Blanka</cp:lastModifiedBy>
  <cp:lastPrinted>2022-12-13T18:55:42Z</cp:lastPrinted>
  <dcterms:created xsi:type="dcterms:W3CDTF">2003-01-29T14:38:15Z</dcterms:created>
  <dcterms:modified xsi:type="dcterms:W3CDTF">2023-01-19T16:38:50Z</dcterms:modified>
</cp:coreProperties>
</file>