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ZPOČET INFO\2021 Rozpočtová opatření na web\"/>
    </mc:Choice>
  </mc:AlternateContent>
  <bookViews>
    <workbookView xWindow="-120" yWindow="-120" windowWidth="20730" windowHeight="11160" activeTab="1"/>
  </bookViews>
  <sheets>
    <sheet name="Rozp. opatření 2021 říjen st" sheetId="51" r:id="rId1"/>
    <sheet name="Rozp. opatření 2021 říjen Přílo" sheetId="52" r:id="rId2"/>
  </sheets>
  <definedNames>
    <definedName name="_xlnm.Print_Titles" localSheetId="0">'Rozp. opatření 2021 říjen st'!$5:$11</definedName>
  </definedNames>
  <calcPr calcId="152511"/>
</workbook>
</file>

<file path=xl/calcChain.xml><?xml version="1.0" encoding="utf-8"?>
<calcChain xmlns="http://schemas.openxmlformats.org/spreadsheetml/2006/main">
  <c r="I20" i="52" l="1"/>
  <c r="H19" i="52"/>
  <c r="I16" i="52"/>
  <c r="H15" i="52"/>
  <c r="I10" i="52"/>
  <c r="I23" i="52" s="1"/>
  <c r="H9" i="52"/>
  <c r="I6" i="52"/>
  <c r="I22" i="52" s="1"/>
  <c r="H5" i="52"/>
  <c r="H22" i="52" s="1"/>
  <c r="H23" i="52" l="1"/>
  <c r="H25" i="51"/>
  <c r="H24" i="51"/>
  <c r="H26" i="51" s="1"/>
</calcChain>
</file>

<file path=xl/sharedStrings.xml><?xml version="1.0" encoding="utf-8"?>
<sst xmlns="http://schemas.openxmlformats.org/spreadsheetml/2006/main" count="75" uniqueCount="57">
  <si>
    <t>Paragraf</t>
  </si>
  <si>
    <t>Položka</t>
  </si>
  <si>
    <t>Usnesení</t>
  </si>
  <si>
    <t>Městská část Praha KUNRATICE</t>
  </si>
  <si>
    <t>Poznámka</t>
  </si>
  <si>
    <t xml:space="preserve">Změna Z. č. </t>
  </si>
  <si>
    <t>Úprava Ú. č.</t>
  </si>
  <si>
    <t>č.</t>
  </si>
  <si>
    <t>Doklad</t>
  </si>
  <si>
    <t>tis. Kč</t>
  </si>
  <si>
    <t xml:space="preserve">Příjem </t>
  </si>
  <si>
    <t xml:space="preserve">Výdaj </t>
  </si>
  <si>
    <t>Název a zdroj opatření a způsob použití prostředků</t>
  </si>
  <si>
    <t>Změny rozpočtu (Z.), jimiž se mění celkový objem rozpočtu - nové dosud v rozpočtu nezahrnuté příjmy a jejich zařazení do výdajů</t>
  </si>
  <si>
    <t>4137</t>
  </si>
  <si>
    <t>Úpravy rozpočtu (Ú.) - přesun rozpočtových prostředků, aniž se mění objem celkových příjmů a výdajů</t>
  </si>
  <si>
    <t>Saldo příjmů a výdajů v tis. Kč</t>
  </si>
  <si>
    <t>Rozpočet schválený</t>
  </si>
  <si>
    <t>Rozpočet upravený</t>
  </si>
  <si>
    <t>Zapojení úspor předešlých let</t>
  </si>
  <si>
    <t>Rozpočet</t>
  </si>
  <si>
    <t>Skutečnost</t>
  </si>
  <si>
    <t>5336</t>
  </si>
  <si>
    <t>ODPA</t>
  </si>
  <si>
    <t>UZ</t>
  </si>
  <si>
    <t>ORJ</t>
  </si>
  <si>
    <t>ORG</t>
  </si>
  <si>
    <t>Kč</t>
  </si>
  <si>
    <t>Název</t>
  </si>
  <si>
    <t>PŘÍJEM:</t>
  </si>
  <si>
    <t>VÝDAJ:</t>
  </si>
  <si>
    <t>Celkem příjem</t>
  </si>
  <si>
    <t>Celkem výdaj</t>
  </si>
  <si>
    <t>5166</t>
  </si>
  <si>
    <t>UZ, ORG podílů EU a HMP viz příloha</t>
  </si>
  <si>
    <t>rozpočtová opatření roku 2021</t>
  </si>
  <si>
    <t>Objem příjmů na rok 2021 v tis. Kč</t>
  </si>
  <si>
    <t>Objem výdajů na rok 2021 v tis. Kč</t>
  </si>
  <si>
    <t xml:space="preserve"> OPP PR Rozvoj demokratické kultury na ZŠ Kunratice</t>
  </si>
  <si>
    <t>2681452000000</t>
  </si>
  <si>
    <t>OPPPR ZŠ Rozvoj demokratické kultury neinvestiční EU</t>
  </si>
  <si>
    <t>OPPPR ZŠ Rozvoj demokratické kultury neinvestiční HMP</t>
  </si>
  <si>
    <t>Rozpočtová opatření v kompetenci starostky MČ podle usnesení ZMČ Praha Kunratice č. 4.10 z 29.4.2019 za období říjen 2021</t>
  </si>
  <si>
    <t>Z.32.</t>
  </si>
  <si>
    <t>Usnesení ZHMP č. 30/4 z 14.10.2021</t>
  </si>
  <si>
    <t>Rozpočtová opatření, změna rozpočtu č. 32. bude předložena Zastupitelstvu MČ Praha Kunratice na jeho nejbližším zasedání.</t>
  </si>
  <si>
    <r>
      <rPr>
        <sz val="7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Změna rozpočtu č. 32, dotace 5 093,0 tis. Kč z programu OP PPR Rozvoj demokratické kultury na ZŠ Kunratice a Rozvoj demokratické kultury na ZŠ Kunratice II</t>
    </r>
  </si>
  <si>
    <t>ORG 2681452</t>
  </si>
  <si>
    <t xml:space="preserve">převody vlastním fondům v rozpočtech územní úrovně, převody mezi statutárními městy a jejich městskými částmi, Rozvoj demokratické kultury ZŠ Kunratice </t>
  </si>
  <si>
    <t xml:space="preserve">převody vlastním fondům v rozpočtech územní úrovně, převody mezi statutárními městy a jejich městskými částmi, Rozvoj demokratické kultury ZŠ Kunratice II  </t>
  </si>
  <si>
    <t>ORG 2792122</t>
  </si>
  <si>
    <t>základní školy, neinvestiční transfery zřízeným příspěvkovým organizacím, Rozvoj demokratické kultury ZŠ Kunratice</t>
  </si>
  <si>
    <t>základní školy, neinvestiční transfery zřízeným příspěvkovým organizacím, Rozvoj demokratické kultury ZŠ Kunratice II</t>
  </si>
  <si>
    <t xml:space="preserve"> OPP PR Rozvoj demokratické kultury na ZŠ Kunratice II</t>
  </si>
  <si>
    <t>2792122000000</t>
  </si>
  <si>
    <t>OPPPR ZŠ Rozvoj demokratické kultury II neinvestiční EU</t>
  </si>
  <si>
    <t>OPPPR ZŠ Rozvoj demokratické kultury II neinvestiční HMP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</si>
</sst>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12"/>
      <color rgb="FFFF0000"/>
      <name val="Arial CE"/>
      <charset val="238"/>
    </font>
    <font>
      <sz val="12"/>
      <color indexed="10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7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1A0C7"/>
        <bgColor rgb="FF000000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3" fontId="2" fillId="0" borderId="0"/>
    <xf numFmtId="0" fontId="1" fillId="0" borderId="0"/>
    <xf numFmtId="3" fontId="2" fillId="0" borderId="0"/>
    <xf numFmtId="3" fontId="2" fillId="0" borderId="0"/>
    <xf numFmtId="9" fontId="2" fillId="0" borderId="0" applyFont="0" applyFill="0" applyBorder="0" applyAlignment="0" applyProtection="0"/>
  </cellStyleXfs>
  <cellXfs count="158">
    <xf numFmtId="0" fontId="0" fillId="0" borderId="0" xfId="0"/>
    <xf numFmtId="4" fontId="0" fillId="0" borderId="0" xfId="0" applyNumberFormat="1"/>
    <xf numFmtId="0" fontId="0" fillId="0" borderId="0" xfId="0" applyFont="1" applyBorder="1"/>
    <xf numFmtId="0" fontId="0" fillId="0" borderId="0" xfId="0" applyFont="1"/>
    <xf numFmtId="4" fontId="0" fillId="0" borderId="0" xfId="0" applyNumberFormat="1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4" fontId="5" fillId="0" borderId="13" xfId="0" applyNumberFormat="1" applyFont="1" applyBorder="1"/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" fontId="5" fillId="0" borderId="19" xfId="0" applyNumberFormat="1" applyFont="1" applyBorder="1"/>
    <xf numFmtId="0" fontId="2" fillId="0" borderId="0" xfId="0" applyFont="1"/>
    <xf numFmtId="4" fontId="2" fillId="0" borderId="0" xfId="0" applyNumberFormat="1" applyFont="1"/>
    <xf numFmtId="4" fontId="0" fillId="0" borderId="0" xfId="0" applyNumberFormat="1" applyFont="1" applyBorder="1"/>
    <xf numFmtId="0" fontId="5" fillId="0" borderId="1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" fontId="4" fillId="0" borderId="0" xfId="0" applyNumberFormat="1" applyFont="1" applyBorder="1"/>
    <xf numFmtId="4" fontId="5" fillId="0" borderId="0" xfId="0" applyNumberFormat="1" applyFo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4" fontId="5" fillId="0" borderId="7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4" fontId="5" fillId="0" borderId="9" xfId="0" applyNumberFormat="1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wrapText="1"/>
    </xf>
    <xf numFmtId="4" fontId="5" fillId="0" borderId="10" xfId="0" applyNumberFormat="1" applyFont="1" applyBorder="1"/>
    <xf numFmtId="0" fontId="5" fillId="0" borderId="15" xfId="0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wrapText="1"/>
    </xf>
    <xf numFmtId="4" fontId="5" fillId="2" borderId="0" xfId="0" applyNumberFormat="1" applyFont="1" applyFill="1" applyBorder="1"/>
    <xf numFmtId="0" fontId="5" fillId="2" borderId="0" xfId="0" applyFont="1" applyFill="1" applyBorder="1"/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5" fillId="0" borderId="0" xfId="0" applyFont="1" applyBorder="1"/>
    <xf numFmtId="4" fontId="5" fillId="0" borderId="0" xfId="0" applyNumberFormat="1" applyFont="1" applyBorder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0" fontId="9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49" fontId="5" fillId="0" borderId="2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25" xfId="0" applyFont="1" applyBorder="1" applyAlignment="1">
      <alignment wrapText="1"/>
    </xf>
    <xf numFmtId="164" fontId="5" fillId="0" borderId="13" xfId="0" applyNumberFormat="1" applyFont="1" applyBorder="1"/>
    <xf numFmtId="164" fontId="5" fillId="0" borderId="19" xfId="0" applyNumberFormat="1" applyFont="1" applyBorder="1"/>
    <xf numFmtId="164" fontId="5" fillId="0" borderId="0" xfId="0" applyNumberFormat="1" applyFont="1" applyBorder="1"/>
    <xf numFmtId="164" fontId="5" fillId="0" borderId="10" xfId="0" applyNumberFormat="1" applyFont="1" applyBorder="1"/>
    <xf numFmtId="4" fontId="5" fillId="0" borderId="24" xfId="0" applyNumberFormat="1" applyFont="1" applyBorder="1" applyAlignment="1">
      <alignment wrapText="1"/>
    </xf>
    <xf numFmtId="164" fontId="7" fillId="2" borderId="0" xfId="0" applyNumberFormat="1" applyFont="1" applyFill="1" applyBorder="1"/>
    <xf numFmtId="164" fontId="4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/>
    <xf numFmtId="164" fontId="5" fillId="0" borderId="0" xfId="0" applyNumberFormat="1" applyFont="1" applyBorder="1" applyAlignment="1">
      <alignment horizontal="center" wrapText="1"/>
    </xf>
    <xf numFmtId="164" fontId="8" fillId="0" borderId="0" xfId="0" applyNumberFormat="1" applyFont="1"/>
    <xf numFmtId="4" fontId="5" fillId="0" borderId="31" xfId="0" applyNumberFormat="1" applyFont="1" applyBorder="1" applyAlignment="1">
      <alignment wrapText="1"/>
    </xf>
    <xf numFmtId="4" fontId="5" fillId="0" borderId="17" xfId="0" applyNumberFormat="1" applyFont="1" applyBorder="1" applyAlignment="1">
      <alignment wrapText="1"/>
    </xf>
    <xf numFmtId="0" fontId="4" fillId="0" borderId="0" xfId="0" applyFont="1" applyAlignment="1">
      <alignment horizontal="left"/>
    </xf>
    <xf numFmtId="4" fontId="5" fillId="0" borderId="31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4" fontId="12" fillId="0" borderId="0" xfId="0" applyNumberFormat="1" applyFont="1"/>
    <xf numFmtId="0" fontId="12" fillId="0" borderId="0" xfId="0" applyFont="1"/>
    <xf numFmtId="0" fontId="12" fillId="0" borderId="19" xfId="0" applyFont="1" applyBorder="1"/>
    <xf numFmtId="0" fontId="12" fillId="0" borderId="17" xfId="0" applyFont="1" applyBorder="1"/>
    <xf numFmtId="4" fontId="12" fillId="3" borderId="19" xfId="0" applyNumberFormat="1" applyFont="1" applyFill="1" applyBorder="1"/>
    <xf numFmtId="4" fontId="14" fillId="5" borderId="17" xfId="0" applyNumberFormat="1" applyFont="1" applyFill="1" applyBorder="1"/>
    <xf numFmtId="4" fontId="12" fillId="0" borderId="19" xfId="0" applyNumberFormat="1" applyFont="1" applyBorder="1"/>
    <xf numFmtId="4" fontId="14" fillId="0" borderId="17" xfId="0" applyNumberFormat="1" applyFont="1" applyBorder="1"/>
    <xf numFmtId="4" fontId="12" fillId="4" borderId="19" xfId="0" applyNumberFormat="1" applyFont="1" applyFill="1" applyBorder="1"/>
    <xf numFmtId="0" fontId="12" fillId="0" borderId="16" xfId="0" applyFont="1" applyBorder="1"/>
    <xf numFmtId="0" fontId="12" fillId="0" borderId="23" xfId="0" applyFont="1" applyBorder="1"/>
    <xf numFmtId="0" fontId="12" fillId="0" borderId="10" xfId="0" applyFont="1" applyBorder="1"/>
    <xf numFmtId="0" fontId="12" fillId="4" borderId="10" xfId="0" applyFont="1" applyFill="1" applyBorder="1"/>
    <xf numFmtId="4" fontId="12" fillId="4" borderId="10" xfId="0" applyNumberFormat="1" applyFont="1" applyFill="1" applyBorder="1"/>
    <xf numFmtId="49" fontId="14" fillId="4" borderId="19" xfId="0" applyNumberFormat="1" applyFont="1" applyFill="1" applyBorder="1" applyAlignment="1">
      <alignment horizontal="center"/>
    </xf>
    <xf numFmtId="0" fontId="15" fillId="0" borderId="0" xfId="0" applyFont="1"/>
    <xf numFmtId="0" fontId="12" fillId="7" borderId="11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13" fillId="7" borderId="12" xfId="0" applyFont="1" applyFill="1" applyBorder="1" applyAlignment="1">
      <alignment horizontal="center"/>
    </xf>
    <xf numFmtId="49" fontId="13" fillId="7" borderId="12" xfId="0" applyNumberFormat="1" applyFont="1" applyFill="1" applyBorder="1" applyAlignment="1">
      <alignment horizontal="center"/>
    </xf>
    <xf numFmtId="4" fontId="12" fillId="7" borderId="12" xfId="0" applyNumberFormat="1" applyFont="1" applyFill="1" applyBorder="1"/>
    <xf numFmtId="0" fontId="12" fillId="0" borderId="12" xfId="0" applyFont="1" applyBorder="1"/>
    <xf numFmtId="4" fontId="12" fillId="0" borderId="12" xfId="0" applyNumberFormat="1" applyFont="1" applyBorder="1"/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49" fontId="15" fillId="0" borderId="12" xfId="0" applyNumberFormat="1" applyFont="1" applyBorder="1" applyAlignment="1">
      <alignment horizontal="center"/>
    </xf>
    <xf numFmtId="4" fontId="15" fillId="0" borderId="12" xfId="0" applyNumberFormat="1" applyFont="1" applyBorder="1"/>
    <xf numFmtId="0" fontId="15" fillId="0" borderId="12" xfId="0" applyFont="1" applyBorder="1"/>
    <xf numFmtId="0" fontId="12" fillId="9" borderId="11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2" fillId="9" borderId="12" xfId="0" applyFont="1" applyFill="1" applyBorder="1" applyAlignment="1">
      <alignment horizontal="center"/>
    </xf>
    <xf numFmtId="0" fontId="13" fillId="9" borderId="12" xfId="0" applyFont="1" applyFill="1" applyBorder="1" applyAlignment="1">
      <alignment horizontal="center"/>
    </xf>
    <xf numFmtId="0" fontId="12" fillId="7" borderId="12" xfId="0" applyFont="1" applyFill="1" applyBorder="1" applyAlignment="1">
      <alignment wrapText="1"/>
    </xf>
    <xf numFmtId="0" fontId="12" fillId="4" borderId="19" xfId="0" applyFont="1" applyFill="1" applyBorder="1" applyAlignment="1">
      <alignment wrapText="1"/>
    </xf>
    <xf numFmtId="0" fontId="12" fillId="7" borderId="11" xfId="0" applyFont="1" applyFill="1" applyBorder="1"/>
    <xf numFmtId="49" fontId="12" fillId="0" borderId="12" xfId="0" applyNumberFormat="1" applyFont="1" applyBorder="1"/>
    <xf numFmtId="4" fontId="17" fillId="0" borderId="12" xfId="0" applyNumberFormat="1" applyFont="1" applyBorder="1" applyAlignment="1">
      <alignment horizontal="center"/>
    </xf>
    <xf numFmtId="0" fontId="0" fillId="0" borderId="0" xfId="0"/>
    <xf numFmtId="0" fontId="5" fillId="0" borderId="0" xfId="0" applyFont="1"/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11" fillId="0" borderId="33" xfId="0" applyFont="1" applyBorder="1" applyAlignment="1">
      <alignment horizontal="center"/>
    </xf>
    <xf numFmtId="4" fontId="17" fillId="0" borderId="34" xfId="0" applyNumberFormat="1" applyFont="1" applyBorder="1"/>
    <xf numFmtId="4" fontId="17" fillId="0" borderId="24" xfId="0" applyNumberFormat="1" applyFont="1" applyBorder="1"/>
    <xf numFmtId="0" fontId="15" fillId="0" borderId="32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49" fontId="15" fillId="0" borderId="20" xfId="0" applyNumberFormat="1" applyFont="1" applyBorder="1" applyAlignment="1">
      <alignment horizontal="center"/>
    </xf>
    <xf numFmtId="4" fontId="16" fillId="0" borderId="20" xfId="0" applyNumberFormat="1" applyFont="1" applyBorder="1"/>
    <xf numFmtId="0" fontId="15" fillId="0" borderId="20" xfId="0" applyFont="1" applyBorder="1"/>
    <xf numFmtId="4" fontId="15" fillId="0" borderId="20" xfId="0" applyNumberFormat="1" applyFont="1" applyBorder="1"/>
    <xf numFmtId="0" fontId="15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" fontId="16" fillId="0" borderId="1" xfId="0" applyNumberFormat="1" applyFont="1" applyBorder="1"/>
    <xf numFmtId="0" fontId="15" fillId="0" borderId="1" xfId="0" applyFont="1" applyBorder="1"/>
    <xf numFmtId="4" fontId="15" fillId="0" borderId="1" xfId="0" applyNumberFormat="1" applyFont="1" applyBorder="1"/>
    <xf numFmtId="4" fontId="17" fillId="0" borderId="1" xfId="0" applyNumberFormat="1" applyFont="1" applyBorder="1"/>
    <xf numFmtId="4" fontId="17" fillId="0" borderId="18" xfId="0" applyNumberFormat="1" applyFont="1" applyBorder="1"/>
    <xf numFmtId="0" fontId="15" fillId="0" borderId="23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49" fontId="15" fillId="0" borderId="26" xfId="0" applyNumberFormat="1" applyFont="1" applyBorder="1" applyAlignment="1">
      <alignment horizontal="center"/>
    </xf>
    <xf numFmtId="4" fontId="16" fillId="0" borderId="26" xfId="0" applyNumberFormat="1" applyFont="1" applyBorder="1"/>
    <xf numFmtId="0" fontId="15" fillId="0" borderId="26" xfId="0" applyFont="1" applyBorder="1"/>
    <xf numFmtId="4" fontId="15" fillId="0" borderId="26" xfId="0" applyNumberFormat="1" applyFont="1" applyBorder="1"/>
    <xf numFmtId="4" fontId="14" fillId="6" borderId="24" xfId="0" applyNumberFormat="1" applyFont="1" applyFill="1" applyBorder="1"/>
    <xf numFmtId="0" fontId="12" fillId="0" borderId="8" xfId="0" applyFont="1" applyBorder="1"/>
    <xf numFmtId="4" fontId="13" fillId="8" borderId="18" xfId="0" applyNumberFormat="1" applyFont="1" applyFill="1" applyBorder="1"/>
    <xf numFmtId="4" fontId="13" fillId="0" borderId="18" xfId="0" applyNumberFormat="1" applyFont="1" applyBorder="1"/>
    <xf numFmtId="4" fontId="13" fillId="10" borderId="18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17" fillId="0" borderId="30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0" fillId="0" borderId="0" xfId="0" applyBorder="1" applyAlignment="1"/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17" fillId="0" borderId="35" xfId="0" applyFont="1" applyBorder="1" applyAlignment="1">
      <alignment horizontal="left"/>
    </xf>
    <xf numFmtId="0" fontId="17" fillId="0" borderId="34" xfId="0" applyFont="1" applyBorder="1" applyAlignment="1">
      <alignment horizontal="left"/>
    </xf>
  </cellXfs>
  <cellStyles count="10">
    <cellStyle name="Čárka 2" xfId="1"/>
    <cellStyle name="Normální" xfId="0" builtinId="0"/>
    <cellStyle name="Normální 2" xfId="2"/>
    <cellStyle name="Normální 2 2" xfId="3"/>
    <cellStyle name="Normální 3" xfId="4"/>
    <cellStyle name="Normální 3 2" xfId="5"/>
    <cellStyle name="Normální 4" xfId="6"/>
    <cellStyle name="Normální 4 2" xfId="7"/>
    <cellStyle name="Normální 5" xfId="8"/>
    <cellStyle name="Procent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0</xdr:col>
      <xdr:colOff>561975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F19" sqref="F19"/>
    </sheetView>
  </sheetViews>
  <sheetFormatPr defaultRowHeight="15" x14ac:dyDescent="0.2"/>
  <cols>
    <col min="1" max="1" width="9.140625" style="17" customWidth="1"/>
    <col min="2" max="2" width="11.85546875" style="17" customWidth="1"/>
    <col min="3" max="3" width="8.5703125" style="17" customWidth="1"/>
    <col min="4" max="4" width="9.7109375" style="20" customWidth="1"/>
    <col min="5" max="5" width="9.28515625" style="19" customWidth="1"/>
    <col min="6" max="6" width="64.140625" style="19" customWidth="1"/>
    <col min="7" max="7" width="13" style="19" customWidth="1"/>
    <col min="8" max="8" width="12.5703125" style="69" customWidth="1"/>
    <col min="9" max="9" width="18.85546875" style="116" customWidth="1"/>
    <col min="10" max="10" width="20.42578125" style="3" customWidth="1"/>
    <col min="11" max="11" width="16.140625" style="4" customWidth="1"/>
    <col min="12" max="12" width="11.85546875" style="1" bestFit="1" customWidth="1"/>
    <col min="13" max="14" width="11.7109375" style="1" bestFit="1" customWidth="1"/>
    <col min="15" max="15" width="9.140625" style="1"/>
    <col min="16" max="16384" width="9.140625" style="115"/>
  </cols>
  <sheetData>
    <row r="1" spans="1:15" ht="15.75" x14ac:dyDescent="0.25">
      <c r="A1" s="147" t="s">
        <v>3</v>
      </c>
      <c r="B1" s="147"/>
      <c r="C1" s="147"/>
      <c r="D1" s="147"/>
      <c r="E1" s="147"/>
      <c r="F1" s="147"/>
      <c r="G1" s="147"/>
      <c r="H1" s="152"/>
      <c r="I1" s="152"/>
    </row>
    <row r="2" spans="1:15" ht="15.75" x14ac:dyDescent="0.25">
      <c r="A2" s="148" t="s">
        <v>35</v>
      </c>
      <c r="B2" s="148"/>
      <c r="C2" s="148"/>
      <c r="D2" s="148"/>
      <c r="E2" s="148"/>
      <c r="F2" s="148"/>
      <c r="G2" s="148"/>
      <c r="H2" s="148"/>
      <c r="I2" s="148"/>
    </row>
    <row r="3" spans="1:15" x14ac:dyDescent="0.2">
      <c r="A3" s="44"/>
      <c r="B3" s="44"/>
      <c r="C3" s="44"/>
      <c r="D3" s="45"/>
      <c r="E3" s="46"/>
      <c r="F3" s="46"/>
      <c r="G3" s="46"/>
      <c r="H3" s="64"/>
      <c r="I3" s="47"/>
    </row>
    <row r="4" spans="1:15" ht="15.75" x14ac:dyDescent="0.25">
      <c r="A4" s="5"/>
      <c r="B4" s="5"/>
      <c r="C4" s="5"/>
      <c r="D4" s="6"/>
      <c r="E4" s="153"/>
      <c r="F4" s="153"/>
      <c r="G4" s="153"/>
      <c r="H4" s="154"/>
      <c r="I4" s="155"/>
    </row>
    <row r="5" spans="1:15" ht="15.75" x14ac:dyDescent="0.25">
      <c r="A5" s="72" t="s">
        <v>42</v>
      </c>
      <c r="B5" s="5"/>
      <c r="C5" s="5"/>
      <c r="D5" s="6"/>
      <c r="E5" s="117"/>
      <c r="F5" s="117"/>
      <c r="G5" s="117"/>
      <c r="H5" s="65"/>
      <c r="I5" s="119"/>
    </row>
    <row r="6" spans="1:15" ht="15.75" x14ac:dyDescent="0.25">
      <c r="A6" s="21"/>
      <c r="B6" s="5"/>
      <c r="C6" s="5"/>
      <c r="D6" s="6"/>
      <c r="E6" s="117"/>
      <c r="F6" s="117"/>
      <c r="G6" s="117"/>
      <c r="H6" s="65"/>
      <c r="I6" s="119"/>
    </row>
    <row r="7" spans="1:15" ht="15.75" x14ac:dyDescent="0.25">
      <c r="A7" s="25" t="s">
        <v>13</v>
      </c>
      <c r="B7" s="5"/>
      <c r="C7" s="5"/>
      <c r="D7" s="6"/>
      <c r="E7" s="117"/>
      <c r="F7" s="117"/>
      <c r="G7" s="117"/>
      <c r="H7" s="65"/>
      <c r="I7" s="119"/>
    </row>
    <row r="8" spans="1:15" ht="15.75" x14ac:dyDescent="0.25">
      <c r="A8" s="25" t="s">
        <v>15</v>
      </c>
      <c r="B8" s="5"/>
      <c r="C8" s="5"/>
      <c r="D8" s="6"/>
      <c r="E8" s="117"/>
      <c r="F8" s="117"/>
      <c r="G8" s="117"/>
      <c r="H8" s="65"/>
      <c r="I8" s="119"/>
    </row>
    <row r="9" spans="1:15" ht="16.5" thickBot="1" x14ac:dyDescent="0.3">
      <c r="A9" s="25"/>
      <c r="B9" s="5"/>
      <c r="C9" s="5"/>
      <c r="D9" s="6"/>
      <c r="E9" s="117"/>
      <c r="F9" s="117"/>
      <c r="G9" s="117"/>
      <c r="H9" s="65"/>
      <c r="I9" s="119"/>
    </row>
    <row r="10" spans="1:15" ht="30" x14ac:dyDescent="0.2">
      <c r="A10" s="22" t="s">
        <v>2</v>
      </c>
      <c r="B10" s="23" t="s">
        <v>5</v>
      </c>
      <c r="C10" s="23" t="s">
        <v>8</v>
      </c>
      <c r="D10" s="26" t="s">
        <v>0</v>
      </c>
      <c r="E10" s="27" t="s">
        <v>1</v>
      </c>
      <c r="F10" s="28" t="s">
        <v>12</v>
      </c>
      <c r="G10" s="29" t="s">
        <v>10</v>
      </c>
      <c r="H10" s="27" t="s">
        <v>11</v>
      </c>
      <c r="I10" s="73" t="s">
        <v>4</v>
      </c>
    </row>
    <row r="11" spans="1:15" ht="16.5" thickBot="1" x14ac:dyDescent="0.3">
      <c r="A11" s="34" t="s">
        <v>7</v>
      </c>
      <c r="B11" s="24" t="s">
        <v>6</v>
      </c>
      <c r="C11" s="24" t="s">
        <v>7</v>
      </c>
      <c r="D11" s="30"/>
      <c r="E11" s="31"/>
      <c r="F11" s="32"/>
      <c r="G11" s="33" t="s">
        <v>9</v>
      </c>
      <c r="H11" s="31" t="s">
        <v>9</v>
      </c>
      <c r="I11" s="74"/>
    </row>
    <row r="12" spans="1:15" s="4" customFormat="1" ht="15.75" thickBot="1" x14ac:dyDescent="0.25">
      <c r="A12" s="5"/>
      <c r="B12" s="5"/>
      <c r="C12" s="5"/>
      <c r="D12" s="55"/>
      <c r="E12" s="41"/>
      <c r="F12" s="8"/>
      <c r="G12" s="8"/>
      <c r="H12" s="61"/>
      <c r="I12" s="8"/>
      <c r="J12" s="15"/>
      <c r="L12" s="1"/>
      <c r="M12" s="1"/>
      <c r="N12" s="1"/>
      <c r="O12" s="1"/>
    </row>
    <row r="13" spans="1:15" s="4" customFormat="1" ht="47.25" x14ac:dyDescent="0.25">
      <c r="A13" s="39"/>
      <c r="B13" s="48" t="s">
        <v>43</v>
      </c>
      <c r="C13" s="48">
        <v>7007</v>
      </c>
      <c r="D13" s="49"/>
      <c r="E13" s="40"/>
      <c r="F13" s="50" t="s">
        <v>46</v>
      </c>
      <c r="G13" s="9"/>
      <c r="H13" s="59"/>
      <c r="I13" s="70" t="s">
        <v>44</v>
      </c>
      <c r="J13" s="15"/>
      <c r="L13" s="1"/>
      <c r="M13" s="1"/>
      <c r="N13" s="1"/>
      <c r="O13" s="1"/>
    </row>
    <row r="14" spans="1:15" s="4" customFormat="1" ht="45" x14ac:dyDescent="0.2">
      <c r="A14" s="10"/>
      <c r="B14" s="11"/>
      <c r="C14" s="11"/>
      <c r="D14" s="16">
        <v>6330</v>
      </c>
      <c r="E14" s="56" t="s">
        <v>14</v>
      </c>
      <c r="F14" s="58" t="s">
        <v>48</v>
      </c>
      <c r="G14" s="12">
        <v>2247</v>
      </c>
      <c r="H14" s="60"/>
      <c r="I14" s="71" t="s">
        <v>47</v>
      </c>
      <c r="J14" s="15"/>
      <c r="L14" s="1"/>
      <c r="M14" s="1"/>
      <c r="N14" s="1"/>
      <c r="O14" s="1"/>
    </row>
    <row r="15" spans="1:15" s="4" customFormat="1" ht="45" x14ac:dyDescent="0.2">
      <c r="A15" s="10"/>
      <c r="B15" s="11"/>
      <c r="C15" s="11"/>
      <c r="D15" s="16">
        <v>6330</v>
      </c>
      <c r="E15" s="56" t="s">
        <v>14</v>
      </c>
      <c r="F15" s="58" t="s">
        <v>49</v>
      </c>
      <c r="G15" s="12">
        <v>2846</v>
      </c>
      <c r="H15" s="60"/>
      <c r="I15" s="71" t="s">
        <v>50</v>
      </c>
      <c r="J15" s="15"/>
      <c r="L15" s="1"/>
      <c r="M15" s="1"/>
      <c r="N15" s="1"/>
      <c r="O15" s="1"/>
    </row>
    <row r="16" spans="1:15" s="4" customFormat="1" ht="30" x14ac:dyDescent="0.2">
      <c r="A16" s="10"/>
      <c r="B16" s="11"/>
      <c r="C16" s="11"/>
      <c r="D16" s="16">
        <v>3113</v>
      </c>
      <c r="E16" s="56" t="s">
        <v>22</v>
      </c>
      <c r="F16" s="58" t="s">
        <v>51</v>
      </c>
      <c r="G16" s="12"/>
      <c r="H16" s="60">
        <v>2247</v>
      </c>
      <c r="I16" s="71" t="s">
        <v>47</v>
      </c>
      <c r="J16" s="15"/>
      <c r="L16" s="1"/>
      <c r="M16" s="1"/>
      <c r="N16" s="1"/>
      <c r="O16" s="1"/>
    </row>
    <row r="17" spans="1:15" s="4" customFormat="1" ht="30.75" thickBot="1" x14ac:dyDescent="0.25">
      <c r="A17" s="35"/>
      <c r="B17" s="42"/>
      <c r="C17" s="42"/>
      <c r="D17" s="43">
        <v>3635</v>
      </c>
      <c r="E17" s="36" t="s">
        <v>33</v>
      </c>
      <c r="F17" s="37" t="s">
        <v>52</v>
      </c>
      <c r="G17" s="38"/>
      <c r="H17" s="62">
        <v>2846</v>
      </c>
      <c r="I17" s="63" t="s">
        <v>50</v>
      </c>
      <c r="J17" s="15"/>
      <c r="L17" s="1"/>
      <c r="M17" s="1"/>
      <c r="N17" s="1"/>
      <c r="O17" s="1"/>
    </row>
    <row r="18" spans="1:15" s="4" customFormat="1" x14ac:dyDescent="0.2">
      <c r="A18" s="5"/>
      <c r="B18" s="5"/>
      <c r="C18" s="5"/>
      <c r="D18" s="55"/>
      <c r="E18" s="41"/>
      <c r="F18" s="54"/>
      <c r="G18" s="8"/>
      <c r="H18" s="61"/>
      <c r="I18" s="8"/>
      <c r="J18" s="15"/>
      <c r="L18" s="1"/>
      <c r="M18" s="1"/>
      <c r="N18" s="1"/>
      <c r="O18" s="1"/>
    </row>
    <row r="19" spans="1:15" s="4" customFormat="1" ht="15.75" thickBot="1" x14ac:dyDescent="0.25">
      <c r="A19" s="5"/>
      <c r="B19" s="5"/>
      <c r="C19" s="5"/>
      <c r="D19" s="55"/>
      <c r="E19" s="41"/>
      <c r="F19" s="63" t="s">
        <v>34</v>
      </c>
      <c r="G19" s="8"/>
      <c r="H19" s="61"/>
      <c r="I19" s="8"/>
      <c r="J19" s="15"/>
      <c r="L19" s="1"/>
      <c r="M19" s="1"/>
      <c r="N19" s="1"/>
      <c r="O19" s="1"/>
    </row>
    <row r="20" spans="1:15" s="4" customFormat="1" x14ac:dyDescent="0.2">
      <c r="A20" s="5"/>
      <c r="B20" s="5"/>
      <c r="C20" s="5"/>
      <c r="D20" s="55"/>
      <c r="E20" s="41"/>
      <c r="F20" s="54"/>
      <c r="G20" s="8"/>
      <c r="H20" s="61"/>
      <c r="I20" s="8"/>
      <c r="J20" s="15"/>
      <c r="L20" s="1"/>
      <c r="M20" s="1"/>
      <c r="N20" s="1"/>
      <c r="O20" s="1"/>
    </row>
    <row r="21" spans="1:15" s="4" customFormat="1" x14ac:dyDescent="0.2">
      <c r="A21" s="19" t="s">
        <v>45</v>
      </c>
      <c r="B21" s="5"/>
      <c r="C21" s="5"/>
      <c r="D21" s="55"/>
      <c r="E21" s="41"/>
      <c r="F21" s="54"/>
      <c r="G21" s="8"/>
      <c r="H21" s="61"/>
      <c r="I21" s="8"/>
      <c r="J21" s="15"/>
      <c r="L21" s="1"/>
      <c r="M21" s="1"/>
      <c r="N21" s="1"/>
      <c r="O21" s="1"/>
    </row>
    <row r="22" spans="1:15" s="4" customFormat="1" x14ac:dyDescent="0.2">
      <c r="A22" s="19"/>
      <c r="B22" s="5"/>
      <c r="C22" s="5"/>
      <c r="D22" s="55"/>
      <c r="E22" s="41"/>
      <c r="F22" s="54"/>
      <c r="G22" s="8"/>
      <c r="H22" s="61"/>
      <c r="I22" s="8"/>
      <c r="J22" s="15"/>
      <c r="L22" s="1"/>
      <c r="M22" s="1"/>
      <c r="N22" s="1"/>
      <c r="O22" s="1"/>
    </row>
    <row r="23" spans="1:15" s="4" customFormat="1" ht="30" x14ac:dyDescent="0.2">
      <c r="A23" s="5"/>
      <c r="B23" s="5"/>
      <c r="C23" s="5"/>
      <c r="D23" s="55"/>
      <c r="E23" s="41"/>
      <c r="F23" s="19"/>
      <c r="G23" s="53" t="s">
        <v>17</v>
      </c>
      <c r="H23" s="66" t="s">
        <v>18</v>
      </c>
      <c r="I23" s="8"/>
      <c r="J23" s="15"/>
      <c r="L23" s="1"/>
      <c r="M23" s="1"/>
      <c r="N23" s="1"/>
      <c r="O23" s="1"/>
    </row>
    <row r="24" spans="1:15" s="13" customFormat="1" x14ac:dyDescent="0.2">
      <c r="A24" s="57"/>
      <c r="B24" s="57"/>
      <c r="C24" s="57"/>
      <c r="D24" s="55"/>
      <c r="E24" s="41"/>
      <c r="F24" s="116" t="s">
        <v>36</v>
      </c>
      <c r="G24" s="67">
        <v>63593.5</v>
      </c>
      <c r="H24" s="8">
        <f>102849.4+5093</f>
        <v>107942.39999999999</v>
      </c>
      <c r="I24" s="8"/>
      <c r="J24" s="2"/>
      <c r="K24" s="4"/>
      <c r="L24" s="14"/>
      <c r="M24" s="14"/>
      <c r="N24" s="14"/>
      <c r="O24" s="14"/>
    </row>
    <row r="25" spans="1:15" s="13" customFormat="1" x14ac:dyDescent="0.2">
      <c r="A25" s="57"/>
      <c r="B25" s="57"/>
      <c r="C25" s="57"/>
      <c r="D25" s="55"/>
      <c r="E25" s="41"/>
      <c r="F25" s="116" t="s">
        <v>37</v>
      </c>
      <c r="G25" s="67">
        <v>74447.8</v>
      </c>
      <c r="H25" s="8">
        <f>121536.7+5093</f>
        <v>126629.7</v>
      </c>
      <c r="I25" s="8"/>
      <c r="J25" s="2"/>
      <c r="K25" s="4"/>
      <c r="L25" s="14"/>
      <c r="M25" s="14"/>
      <c r="N25" s="14"/>
      <c r="O25" s="14"/>
    </row>
    <row r="26" spans="1:15" s="13" customFormat="1" x14ac:dyDescent="0.2">
      <c r="A26" s="57"/>
      <c r="B26" s="57"/>
      <c r="C26" s="57"/>
      <c r="D26" s="55"/>
      <c r="E26" s="41"/>
      <c r="F26" s="116" t="s">
        <v>16</v>
      </c>
      <c r="G26" s="67">
        <v>-10854.3</v>
      </c>
      <c r="H26" s="67">
        <f>H24-H25</f>
        <v>-18687.300000000003</v>
      </c>
      <c r="I26" s="8"/>
      <c r="J26" s="2"/>
      <c r="K26" s="4"/>
      <c r="L26" s="14"/>
      <c r="M26" s="14"/>
      <c r="N26" s="14"/>
      <c r="O26" s="14"/>
    </row>
    <row r="27" spans="1:15" s="13" customFormat="1" x14ac:dyDescent="0.2">
      <c r="A27" s="57"/>
      <c r="B27" s="57"/>
      <c r="C27" s="57"/>
      <c r="D27" s="55"/>
      <c r="E27" s="41"/>
      <c r="F27" s="19" t="s">
        <v>19</v>
      </c>
      <c r="G27" s="67">
        <v>10854.3</v>
      </c>
      <c r="H27" s="67">
        <v>18687.3</v>
      </c>
      <c r="I27" s="8"/>
      <c r="J27" s="2"/>
      <c r="K27" s="4"/>
      <c r="L27" s="14"/>
      <c r="M27" s="14"/>
      <c r="N27" s="14"/>
      <c r="O27" s="14"/>
    </row>
    <row r="28" spans="1:15" s="3" customFormat="1" x14ac:dyDescent="0.2">
      <c r="A28" s="5"/>
      <c r="B28" s="5"/>
      <c r="C28" s="5"/>
      <c r="D28" s="7"/>
      <c r="E28" s="41"/>
      <c r="F28" s="54"/>
      <c r="G28" s="8"/>
      <c r="H28" s="61"/>
      <c r="I28" s="8"/>
      <c r="J28" s="2"/>
      <c r="K28" s="4"/>
      <c r="L28" s="4"/>
      <c r="M28" s="4"/>
      <c r="N28" s="4"/>
      <c r="O28" s="4"/>
    </row>
    <row r="29" spans="1:15" s="3" customFormat="1" x14ac:dyDescent="0.2">
      <c r="A29" s="5"/>
      <c r="B29" s="5"/>
      <c r="C29" s="5"/>
      <c r="D29" s="7"/>
      <c r="E29" s="41"/>
      <c r="F29" s="54"/>
      <c r="G29" s="8"/>
      <c r="H29" s="61"/>
      <c r="I29" s="8"/>
      <c r="J29" s="2"/>
      <c r="K29" s="4"/>
      <c r="L29" s="4"/>
      <c r="M29" s="4"/>
      <c r="N29" s="4"/>
      <c r="O29" s="4"/>
    </row>
    <row r="30" spans="1:15" s="3" customFormat="1" x14ac:dyDescent="0.2">
      <c r="A30" s="5"/>
      <c r="B30" s="5"/>
      <c r="C30" s="5"/>
      <c r="D30" s="7"/>
      <c r="E30" s="41"/>
      <c r="F30" s="8"/>
      <c r="G30" s="8"/>
      <c r="H30" s="61"/>
      <c r="I30" s="8"/>
      <c r="J30" s="2"/>
      <c r="K30" s="4"/>
      <c r="L30" s="4"/>
      <c r="M30" s="4"/>
      <c r="N30" s="4"/>
      <c r="O30" s="4"/>
    </row>
    <row r="31" spans="1:15" s="3" customFormat="1" x14ac:dyDescent="0.2">
      <c r="A31" s="5"/>
      <c r="B31" s="5"/>
      <c r="C31" s="5"/>
      <c r="D31" s="7"/>
      <c r="E31" s="41"/>
      <c r="F31" s="8"/>
      <c r="G31" s="8"/>
      <c r="H31" s="61"/>
      <c r="I31" s="8"/>
      <c r="J31" s="2"/>
      <c r="K31" s="4"/>
      <c r="L31" s="4"/>
      <c r="M31" s="4"/>
      <c r="N31" s="4"/>
      <c r="O31" s="4"/>
    </row>
    <row r="32" spans="1:15" s="3" customFormat="1" x14ac:dyDescent="0.2">
      <c r="A32" s="5"/>
      <c r="B32" s="5"/>
      <c r="C32" s="5"/>
      <c r="D32" s="7"/>
      <c r="E32" s="41"/>
      <c r="F32" s="8"/>
      <c r="G32" s="8"/>
      <c r="H32" s="61"/>
      <c r="I32" s="8"/>
      <c r="J32" s="2"/>
      <c r="K32" s="4"/>
      <c r="L32" s="4"/>
      <c r="M32" s="4"/>
      <c r="N32" s="4"/>
      <c r="O32" s="4"/>
    </row>
    <row r="33" spans="1:15" s="3" customFormat="1" x14ac:dyDescent="0.2">
      <c r="A33" s="5"/>
      <c r="B33" s="5"/>
      <c r="C33" s="5"/>
      <c r="D33" s="7"/>
      <c r="E33" s="41"/>
      <c r="F33" s="8"/>
      <c r="G33" s="52"/>
      <c r="H33" s="68"/>
      <c r="I33" s="8"/>
      <c r="J33" s="2"/>
      <c r="K33" s="4"/>
      <c r="L33" s="4"/>
      <c r="M33" s="4"/>
      <c r="N33" s="4"/>
      <c r="O33" s="4"/>
    </row>
    <row r="34" spans="1:15" s="3" customFormat="1" x14ac:dyDescent="0.2">
      <c r="A34" s="5"/>
      <c r="B34" s="5"/>
      <c r="C34" s="5"/>
      <c r="D34" s="7"/>
      <c r="E34" s="41"/>
      <c r="F34" s="51"/>
      <c r="G34" s="8"/>
      <c r="H34" s="61"/>
      <c r="I34" s="8"/>
      <c r="J34" s="2"/>
      <c r="K34" s="4"/>
      <c r="L34" s="4"/>
      <c r="M34" s="4"/>
      <c r="N34" s="4"/>
      <c r="O34" s="4"/>
    </row>
    <row r="35" spans="1:15" s="3" customFormat="1" x14ac:dyDescent="0.2">
      <c r="A35" s="5"/>
      <c r="B35" s="5"/>
      <c r="C35" s="5"/>
      <c r="D35" s="7"/>
      <c r="E35" s="41"/>
      <c r="F35" s="51"/>
      <c r="G35" s="8"/>
      <c r="H35" s="61"/>
      <c r="I35" s="8"/>
      <c r="J35" s="2"/>
      <c r="K35" s="4"/>
      <c r="L35" s="4"/>
      <c r="M35" s="4"/>
      <c r="N35" s="4"/>
      <c r="O35" s="4"/>
    </row>
    <row r="36" spans="1:15" s="3" customFormat="1" ht="15.75" x14ac:dyDescent="0.25">
      <c r="A36" s="118"/>
      <c r="B36" s="118"/>
      <c r="C36" s="118"/>
      <c r="D36" s="7"/>
      <c r="E36" s="18"/>
      <c r="F36" s="51"/>
      <c r="G36" s="8"/>
      <c r="H36" s="61"/>
      <c r="I36" s="8"/>
      <c r="J36" s="2"/>
      <c r="K36" s="4"/>
      <c r="L36" s="4"/>
      <c r="M36" s="4"/>
      <c r="N36" s="4"/>
      <c r="O36" s="4"/>
    </row>
    <row r="37" spans="1:15" s="3" customFormat="1" x14ac:dyDescent="0.2">
      <c r="A37" s="5"/>
      <c r="B37" s="5"/>
      <c r="C37" s="5"/>
      <c r="D37" s="7"/>
      <c r="E37" s="8"/>
      <c r="F37" s="8"/>
      <c r="G37" s="8"/>
      <c r="H37" s="61"/>
      <c r="I37" s="8"/>
      <c r="J37" s="2"/>
      <c r="K37" s="4"/>
      <c r="L37" s="4"/>
      <c r="M37" s="4"/>
      <c r="N37" s="4"/>
      <c r="O37" s="4"/>
    </row>
  </sheetData>
  <mergeCells count="4">
    <mergeCell ref="A1:I1"/>
    <mergeCell ref="A2:I2"/>
    <mergeCell ref="E4:G4"/>
    <mergeCell ref="H4:I4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K14" sqref="K14"/>
    </sheetView>
  </sheetViews>
  <sheetFormatPr defaultRowHeight="14.25" x14ac:dyDescent="0.2"/>
  <cols>
    <col min="1" max="1" width="9.5703125" style="78" customWidth="1"/>
    <col min="2" max="2" width="8.5703125" style="78" customWidth="1"/>
    <col min="3" max="3" width="12" style="78" customWidth="1"/>
    <col min="4" max="4" width="7.7109375" style="78" customWidth="1"/>
    <col min="5" max="5" width="15.7109375" style="78" customWidth="1"/>
    <col min="6" max="6" width="13.42578125" style="78" customWidth="1"/>
    <col min="7" max="7" width="32.28515625" style="78" customWidth="1"/>
    <col min="8" max="8" width="12.85546875" style="78" customWidth="1"/>
    <col min="9" max="9" width="13.85546875" style="78" customWidth="1"/>
    <col min="10" max="10" width="11.42578125" style="78" customWidth="1"/>
    <col min="11" max="11" width="16.42578125" style="77" customWidth="1"/>
    <col min="12" max="13" width="9.140625" style="78"/>
    <col min="14" max="14" width="10.42578125" style="78" customWidth="1"/>
    <col min="15" max="16384" width="9.140625" style="78"/>
  </cols>
  <sheetData>
    <row r="1" spans="1:14" ht="15.75" thickBot="1" x14ac:dyDescent="0.3">
      <c r="A1" s="75" t="s">
        <v>23</v>
      </c>
      <c r="B1" s="76" t="s">
        <v>1</v>
      </c>
      <c r="C1" s="76" t="s">
        <v>24</v>
      </c>
      <c r="D1" s="76" t="s">
        <v>25</v>
      </c>
      <c r="E1" s="76" t="s">
        <v>26</v>
      </c>
      <c r="F1" s="76" t="s">
        <v>27</v>
      </c>
      <c r="G1" s="76" t="s">
        <v>28</v>
      </c>
      <c r="H1" s="76" t="s">
        <v>20</v>
      </c>
      <c r="I1" s="120" t="s">
        <v>21</v>
      </c>
    </row>
    <row r="2" spans="1:14" s="92" customFormat="1" ht="15" x14ac:dyDescent="0.25">
      <c r="A2" s="149" t="s">
        <v>38</v>
      </c>
      <c r="B2" s="150"/>
      <c r="C2" s="150"/>
      <c r="D2" s="150"/>
      <c r="E2" s="150"/>
      <c r="F2" s="150"/>
      <c r="G2" s="150"/>
      <c r="H2" s="151"/>
      <c r="I2" s="143"/>
      <c r="J2" s="78"/>
      <c r="K2" s="77"/>
      <c r="L2" s="78"/>
      <c r="N2" s="78"/>
    </row>
    <row r="3" spans="1:14" s="92" customFormat="1" ht="15" x14ac:dyDescent="0.25">
      <c r="A3" s="112" t="s">
        <v>29</v>
      </c>
      <c r="B3" s="98"/>
      <c r="C3" s="98"/>
      <c r="D3" s="98"/>
      <c r="E3" s="113"/>
      <c r="F3" s="114"/>
      <c r="G3" s="98"/>
      <c r="H3" s="98"/>
      <c r="I3" s="80"/>
      <c r="J3" s="78"/>
      <c r="K3" s="77"/>
      <c r="L3" s="78"/>
      <c r="N3" s="78"/>
    </row>
    <row r="4" spans="1:14" s="92" customFormat="1" ht="43.5" x14ac:dyDescent="0.25">
      <c r="A4" s="93">
        <v>6330</v>
      </c>
      <c r="B4" s="94">
        <v>4137</v>
      </c>
      <c r="C4" s="95">
        <v>17050</v>
      </c>
      <c r="D4" s="94">
        <v>400</v>
      </c>
      <c r="E4" s="96" t="s">
        <v>39</v>
      </c>
      <c r="F4" s="97">
        <v>1123500</v>
      </c>
      <c r="G4" s="110" t="s">
        <v>40</v>
      </c>
      <c r="H4" s="98"/>
      <c r="I4" s="144">
        <v>1123487.32</v>
      </c>
      <c r="J4" s="78"/>
      <c r="K4" s="77"/>
      <c r="L4" s="78"/>
      <c r="N4" s="78"/>
    </row>
    <row r="5" spans="1:14" s="92" customFormat="1" ht="43.5" x14ac:dyDescent="0.25">
      <c r="A5" s="93">
        <v>6330</v>
      </c>
      <c r="B5" s="94">
        <v>4137</v>
      </c>
      <c r="C5" s="95">
        <v>104</v>
      </c>
      <c r="D5" s="94">
        <v>400</v>
      </c>
      <c r="E5" s="96" t="s">
        <v>39</v>
      </c>
      <c r="F5" s="97">
        <v>1123500</v>
      </c>
      <c r="G5" s="110" t="s">
        <v>41</v>
      </c>
      <c r="H5" s="99">
        <f>SUM(F4:F5)</f>
        <v>2247000</v>
      </c>
      <c r="I5" s="144">
        <v>1123487.32</v>
      </c>
      <c r="J5" s="78"/>
      <c r="K5" s="77"/>
      <c r="L5" s="78"/>
      <c r="N5" s="78"/>
    </row>
    <row r="6" spans="1:14" s="92" customFormat="1" ht="15" x14ac:dyDescent="0.25">
      <c r="A6" s="100"/>
      <c r="B6" s="101"/>
      <c r="C6" s="101"/>
      <c r="D6" s="101"/>
      <c r="E6" s="102"/>
      <c r="F6" s="103"/>
      <c r="G6" s="104"/>
      <c r="H6" s="103"/>
      <c r="I6" s="135">
        <f>SUM(I4:I5)</f>
        <v>2246974.64</v>
      </c>
      <c r="J6" s="78"/>
      <c r="K6" s="77"/>
      <c r="L6" s="78"/>
      <c r="N6" s="78"/>
    </row>
    <row r="7" spans="1:14" s="92" customFormat="1" ht="15" x14ac:dyDescent="0.25">
      <c r="A7" s="105" t="s">
        <v>30</v>
      </c>
      <c r="B7" s="106"/>
      <c r="C7" s="106"/>
      <c r="D7" s="106"/>
      <c r="E7" s="107"/>
      <c r="F7" s="99"/>
      <c r="G7" s="98"/>
      <c r="H7" s="98"/>
      <c r="I7" s="145"/>
      <c r="J7" s="78"/>
      <c r="K7" s="77"/>
      <c r="L7" s="78"/>
      <c r="N7" s="78"/>
    </row>
    <row r="8" spans="1:14" s="92" customFormat="1" ht="43.5" x14ac:dyDescent="0.25">
      <c r="A8" s="105">
        <v>3113</v>
      </c>
      <c r="B8" s="108">
        <v>5336</v>
      </c>
      <c r="C8" s="109">
        <v>108517050</v>
      </c>
      <c r="D8" s="108">
        <v>400</v>
      </c>
      <c r="E8" s="91" t="s">
        <v>39</v>
      </c>
      <c r="F8" s="85">
        <v>1123500</v>
      </c>
      <c r="G8" s="111" t="s">
        <v>40</v>
      </c>
      <c r="H8" s="98"/>
      <c r="I8" s="146">
        <v>1123487.32</v>
      </c>
      <c r="J8" s="78"/>
      <c r="K8" s="77"/>
      <c r="L8" s="78"/>
      <c r="N8" s="78"/>
    </row>
    <row r="9" spans="1:14" s="92" customFormat="1" ht="43.5" x14ac:dyDescent="0.25">
      <c r="A9" s="105">
        <v>3113</v>
      </c>
      <c r="B9" s="108">
        <v>5336</v>
      </c>
      <c r="C9" s="109">
        <v>108100104</v>
      </c>
      <c r="D9" s="108">
        <v>400</v>
      </c>
      <c r="E9" s="91" t="s">
        <v>39</v>
      </c>
      <c r="F9" s="85">
        <v>1123500</v>
      </c>
      <c r="G9" s="111" t="s">
        <v>41</v>
      </c>
      <c r="H9" s="99">
        <f>SUM(F8:F9)</f>
        <v>2247000</v>
      </c>
      <c r="I9" s="146">
        <v>1123487.32</v>
      </c>
      <c r="J9" s="78"/>
      <c r="K9" s="77"/>
      <c r="L9" s="78"/>
      <c r="N9" s="78"/>
    </row>
    <row r="10" spans="1:14" s="92" customFormat="1" ht="15.75" thickBot="1" x14ac:dyDescent="0.3">
      <c r="A10" s="123"/>
      <c r="B10" s="124"/>
      <c r="C10" s="124"/>
      <c r="D10" s="124"/>
      <c r="E10" s="125"/>
      <c r="F10" s="126"/>
      <c r="G10" s="127"/>
      <c r="H10" s="128"/>
      <c r="I10" s="122">
        <f>SUM(I8:I9)</f>
        <v>2246974.64</v>
      </c>
      <c r="J10" s="78"/>
      <c r="K10" s="77"/>
      <c r="L10" s="78"/>
      <c r="N10" s="78"/>
    </row>
    <row r="11" spans="1:14" s="92" customFormat="1" ht="15" x14ac:dyDescent="0.25">
      <c r="A11" s="129"/>
      <c r="B11" s="129"/>
      <c r="C11" s="129"/>
      <c r="D11" s="129"/>
      <c r="E11" s="130"/>
      <c r="F11" s="131"/>
      <c r="G11" s="132"/>
      <c r="H11" s="133"/>
      <c r="I11" s="134"/>
      <c r="J11" s="78"/>
      <c r="K11" s="77"/>
      <c r="L11" s="78"/>
      <c r="N11" s="78"/>
    </row>
    <row r="12" spans="1:14" s="92" customFormat="1" ht="15" x14ac:dyDescent="0.25">
      <c r="A12" s="156" t="s">
        <v>53</v>
      </c>
      <c r="B12" s="157"/>
      <c r="C12" s="157"/>
      <c r="D12" s="157"/>
      <c r="E12" s="157"/>
      <c r="F12" s="157"/>
      <c r="G12" s="157"/>
      <c r="H12" s="157"/>
      <c r="I12" s="121"/>
      <c r="J12" s="78"/>
      <c r="K12" s="77"/>
      <c r="L12" s="78"/>
      <c r="N12" s="78"/>
    </row>
    <row r="13" spans="1:14" s="92" customFormat="1" ht="15" x14ac:dyDescent="0.25">
      <c r="A13" s="112" t="s">
        <v>29</v>
      </c>
      <c r="B13" s="98"/>
      <c r="C13" s="98"/>
      <c r="D13" s="98"/>
      <c r="E13" s="113"/>
      <c r="F13" s="114"/>
      <c r="G13" s="98"/>
      <c r="H13" s="98"/>
      <c r="I13" s="80"/>
      <c r="J13" s="78"/>
      <c r="K13" s="77"/>
      <c r="L13" s="78"/>
      <c r="N13" s="78"/>
    </row>
    <row r="14" spans="1:14" s="92" customFormat="1" ht="43.5" x14ac:dyDescent="0.25">
      <c r="A14" s="93">
        <v>6330</v>
      </c>
      <c r="B14" s="94">
        <v>4137</v>
      </c>
      <c r="C14" s="95">
        <v>17050</v>
      </c>
      <c r="D14" s="94">
        <v>400</v>
      </c>
      <c r="E14" s="96" t="s">
        <v>54</v>
      </c>
      <c r="F14" s="97">
        <v>1423000</v>
      </c>
      <c r="G14" s="110" t="s">
        <v>55</v>
      </c>
      <c r="H14" s="98"/>
      <c r="I14" s="144">
        <v>1423035</v>
      </c>
      <c r="J14" s="78"/>
      <c r="K14" s="77"/>
      <c r="L14" s="78"/>
      <c r="N14" s="78"/>
    </row>
    <row r="15" spans="1:14" s="92" customFormat="1" ht="43.5" x14ac:dyDescent="0.25">
      <c r="A15" s="93">
        <v>6330</v>
      </c>
      <c r="B15" s="94">
        <v>4137</v>
      </c>
      <c r="C15" s="95">
        <v>104</v>
      </c>
      <c r="D15" s="94">
        <v>400</v>
      </c>
      <c r="E15" s="96" t="s">
        <v>54</v>
      </c>
      <c r="F15" s="97">
        <v>1423000</v>
      </c>
      <c r="G15" s="110" t="s">
        <v>56</v>
      </c>
      <c r="H15" s="99">
        <f>SUM(F14:F15)</f>
        <v>2846000</v>
      </c>
      <c r="I15" s="144">
        <v>1423035</v>
      </c>
      <c r="J15" s="78"/>
      <c r="K15" s="77"/>
      <c r="L15" s="78"/>
      <c r="N15" s="78"/>
    </row>
    <row r="16" spans="1:14" s="92" customFormat="1" ht="15" x14ac:dyDescent="0.25">
      <c r="A16" s="100"/>
      <c r="B16" s="101"/>
      <c r="C16" s="101"/>
      <c r="D16" s="101"/>
      <c r="E16" s="102"/>
      <c r="F16" s="103"/>
      <c r="G16" s="104"/>
      <c r="H16" s="103"/>
      <c r="I16" s="135">
        <f>SUM(I14:I15)</f>
        <v>2846070</v>
      </c>
      <c r="J16" s="78"/>
      <c r="K16" s="77"/>
      <c r="L16" s="78"/>
      <c r="N16" s="78"/>
    </row>
    <row r="17" spans="1:14" s="92" customFormat="1" ht="15" x14ac:dyDescent="0.25">
      <c r="A17" s="105" t="s">
        <v>30</v>
      </c>
      <c r="B17" s="106"/>
      <c r="C17" s="106"/>
      <c r="D17" s="106"/>
      <c r="E17" s="107"/>
      <c r="F17" s="99"/>
      <c r="G17" s="98"/>
      <c r="H17" s="98"/>
      <c r="I17" s="145"/>
      <c r="J17" s="78"/>
      <c r="K17" s="77"/>
      <c r="L17" s="78"/>
      <c r="N17" s="78"/>
    </row>
    <row r="18" spans="1:14" s="92" customFormat="1" ht="43.5" x14ac:dyDescent="0.25">
      <c r="A18" s="105">
        <v>3113</v>
      </c>
      <c r="B18" s="108">
        <v>5336</v>
      </c>
      <c r="C18" s="109">
        <v>108517050</v>
      </c>
      <c r="D18" s="108">
        <v>400</v>
      </c>
      <c r="E18" s="91" t="s">
        <v>54</v>
      </c>
      <c r="F18" s="85">
        <v>1423000</v>
      </c>
      <c r="G18" s="111" t="s">
        <v>55</v>
      </c>
      <c r="H18" s="98"/>
      <c r="I18" s="146">
        <v>1423035</v>
      </c>
      <c r="K18" s="77"/>
      <c r="L18" s="78"/>
      <c r="N18" s="78"/>
    </row>
    <row r="19" spans="1:14" s="92" customFormat="1" ht="43.5" x14ac:dyDescent="0.25">
      <c r="A19" s="105">
        <v>3113</v>
      </c>
      <c r="B19" s="108">
        <v>5336</v>
      </c>
      <c r="C19" s="109">
        <v>108100104</v>
      </c>
      <c r="D19" s="108">
        <v>400</v>
      </c>
      <c r="E19" s="91" t="s">
        <v>54</v>
      </c>
      <c r="F19" s="85">
        <v>1423000</v>
      </c>
      <c r="G19" s="111" t="s">
        <v>56</v>
      </c>
      <c r="H19" s="99">
        <f>SUM(F18:F19)</f>
        <v>2846000</v>
      </c>
      <c r="I19" s="146">
        <v>1423035</v>
      </c>
      <c r="J19" s="78"/>
      <c r="K19" s="77"/>
      <c r="L19" s="78"/>
      <c r="N19" s="78"/>
    </row>
    <row r="20" spans="1:14" s="92" customFormat="1" ht="15.75" thickBot="1" x14ac:dyDescent="0.3">
      <c r="A20" s="136"/>
      <c r="B20" s="137"/>
      <c r="C20" s="137"/>
      <c r="D20" s="137"/>
      <c r="E20" s="138"/>
      <c r="F20" s="139"/>
      <c r="G20" s="140"/>
      <c r="H20" s="141"/>
      <c r="I20" s="122">
        <f>SUM(I18:I19)</f>
        <v>2846070</v>
      </c>
      <c r="J20" s="78"/>
      <c r="K20" s="77"/>
      <c r="L20" s="78"/>
      <c r="N20" s="78"/>
    </row>
    <row r="21" spans="1:14" x14ac:dyDescent="0.2">
      <c r="A21" s="86"/>
      <c r="B21" s="79"/>
      <c r="C21" s="79"/>
      <c r="D21" s="79"/>
      <c r="E21" s="79"/>
      <c r="F21" s="83"/>
      <c r="G21" s="83"/>
      <c r="H21" s="83"/>
      <c r="I21" s="84"/>
    </row>
    <row r="22" spans="1:14" x14ac:dyDescent="0.2">
      <c r="A22" s="86"/>
      <c r="B22" s="79"/>
      <c r="C22" s="79"/>
      <c r="D22" s="79"/>
      <c r="E22" s="79"/>
      <c r="F22" s="83"/>
      <c r="G22" s="81" t="s">
        <v>31</v>
      </c>
      <c r="H22" s="81">
        <f>H5+H15</f>
        <v>5093000</v>
      </c>
      <c r="I22" s="82">
        <f>I6+I16</f>
        <v>5093044.6400000006</v>
      </c>
    </row>
    <row r="23" spans="1:14" ht="15" thickBot="1" x14ac:dyDescent="0.25">
      <c r="A23" s="87"/>
      <c r="B23" s="88"/>
      <c r="C23" s="88"/>
      <c r="D23" s="88"/>
      <c r="E23" s="88"/>
      <c r="F23" s="88"/>
      <c r="G23" s="89" t="s">
        <v>32</v>
      </c>
      <c r="H23" s="90">
        <f>H9+H19</f>
        <v>5093000</v>
      </c>
      <c r="I23" s="142">
        <f>I10+I20</f>
        <v>5093044.6400000006</v>
      </c>
    </row>
  </sheetData>
  <mergeCells count="2">
    <mergeCell ref="A2:H2"/>
    <mergeCell ref="A12:H1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Rozp. opatření 2021 říjen st</vt:lpstr>
      <vt:lpstr>Rozp. opatření 2021 říjen Přílo</vt:lpstr>
      <vt:lpstr>'Rozp. opatření 2021 říjen st'!Názvy_tisku</vt:lpstr>
    </vt:vector>
  </TitlesOfParts>
  <Company>MgTP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Jodas Roman Ing.</dc:creator>
  <cp:lastModifiedBy>Vomáčková Blanka</cp:lastModifiedBy>
  <cp:lastPrinted>2022-01-18T17:14:44Z</cp:lastPrinted>
  <dcterms:created xsi:type="dcterms:W3CDTF">2017-02-15T15:16:15Z</dcterms:created>
  <dcterms:modified xsi:type="dcterms:W3CDTF">2022-01-18T17:22:36Z</dcterms:modified>
</cp:coreProperties>
</file>