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2 Neinvestiční příspěvek ZŠ 2026\"/>
    </mc:Choice>
  </mc:AlternateContent>
  <bookViews>
    <workbookView xWindow="0" yWindow="0" windowWidth="16695" windowHeight="7755"/>
  </bookViews>
  <sheets>
    <sheet name="HČ_2026" sheetId="1" r:id="rId1"/>
  </sheets>
  <definedNames>
    <definedName name="_xlnm.Print_Area" localSheetId="0">HČ_2026!$A$1:$H$26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16" i="1" l="1"/>
  <c r="E18" i="1"/>
  <c r="G14" i="1" l="1"/>
  <c r="G13" i="1"/>
  <c r="G12" i="1"/>
  <c r="E12" i="1"/>
  <c r="F19" i="1" l="1"/>
  <c r="E19" i="1"/>
  <c r="C19" i="1"/>
  <c r="D19" i="1" l="1"/>
  <c r="G19" i="1"/>
</calcChain>
</file>

<file path=xl/sharedStrings.xml><?xml version="1.0" encoding="utf-8"?>
<sst xmlns="http://schemas.openxmlformats.org/spreadsheetml/2006/main" count="43" uniqueCount="43">
  <si>
    <t>Rozpočet HLAVNÍ ČINNOST</t>
  </si>
  <si>
    <t>Rozpočet 2025</t>
  </si>
  <si>
    <t>Komentář ke snížení nebo navýšení</t>
  </si>
  <si>
    <t>Su</t>
  </si>
  <si>
    <t>Cestovné</t>
  </si>
  <si>
    <t>Ostatní služby</t>
  </si>
  <si>
    <t>Odpisy</t>
  </si>
  <si>
    <t>DDHM - drobný hmotný majetek od 3.000,- do 40.000,-</t>
  </si>
  <si>
    <t>Komentář k celkové výši rozpočtu:</t>
  </si>
  <si>
    <r>
      <rPr>
        <b/>
        <sz val="11"/>
        <color indexed="8"/>
        <rFont val="Calibri"/>
        <family val="2"/>
        <charset val="238"/>
      </rPr>
      <t>Datum a místo sestavení: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</si>
  <si>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Sestavil: </t>
  </si>
  <si>
    <t>Schválil:</t>
  </si>
  <si>
    <t>Mgr. Ing. Vít Beran, ředitel školy</t>
  </si>
  <si>
    <t>Opravy a udržování</t>
  </si>
  <si>
    <t>Spotřeba materiálu</t>
  </si>
  <si>
    <t>Náklady na reprezentaci</t>
  </si>
  <si>
    <t>NÁVRH NEINVESTIČNÍHO PŘÍSPĚVKU ZŘIZOVATELE pro ZŠ KUNRATICE, Předškolní 420/5, 148 00 Praha 4 pro rok 2026</t>
  </si>
  <si>
    <t>z prostředků MČ Kunratice na rok 2026</t>
  </si>
  <si>
    <t>čerpání k 30.9.2025</t>
  </si>
  <si>
    <t>Spotřeba energií</t>
  </si>
  <si>
    <t>Mzdové náklady - platy, OON, náhrady za nemoc</t>
  </si>
  <si>
    <t>Zákonné sociální pojištění</t>
  </si>
  <si>
    <t>Jiné sociální pojištění</t>
  </si>
  <si>
    <t>Zákonné sociální náklady</t>
  </si>
  <si>
    <t>Jiné daně a poplatky</t>
  </si>
  <si>
    <t>Rozpočet 2026 - provozní</t>
  </si>
  <si>
    <t>Dochází k navýšení rozpočtovaných částek v návaznosti na setrvalý růst cen u dodavatelů zboží a služeb, navyšování kvality služeb a rozsahu činnosti školy. Rozpočet obsahuje navýšení o financování nepedagogických pracovníků ze zdrojů MČ a o financování tzv. ONIV z prostředků MČ.</t>
  </si>
  <si>
    <t>Ing. Radek Ivanov, ekonom školy a Mgr. Tomáš Titěra, ekonomický konzultant</t>
  </si>
  <si>
    <t>Ostatní náklady</t>
  </si>
  <si>
    <t>Navýšení dle odpisového plánu po rekontrukci odpisů.</t>
  </si>
  <si>
    <t>Nové nižší fixované ceny plynu a elektrické energie.</t>
  </si>
  <si>
    <t>V r. 2025 překročeno opravami a obnovou zařízení v rámci účelových prostředků na modernizaci učeben, kabinetů a chodeb školy.</t>
  </si>
  <si>
    <t>Odvody za neplnění povinnosti zaměstnávat OZP. Výpočet přesné hodnoty proběhne v lednu 2026.</t>
  </si>
  <si>
    <t>Rozpočet 2026 - platy nepedagogických prac.</t>
  </si>
  <si>
    <t>Rozpočet 2026 - "ONIV"</t>
  </si>
  <si>
    <t>ONIV: odborná literatura, učební pomůcky</t>
  </si>
  <si>
    <t>Pojištění majetku, náhrady škody, zaokr., DPH  krácení koef. - viz doporučení auditu.</t>
  </si>
  <si>
    <r>
      <t>Jedná se o cestovní příkazy pro učitele doprovázející žáky na školních akcích.</t>
    </r>
    <r>
      <rPr>
        <b/>
        <sz val="11"/>
        <color rgb="FFC00000"/>
        <rFont val="Calibri"/>
        <family val="2"/>
        <charset val="238"/>
        <scheme val="minor"/>
      </rPr>
      <t xml:space="preserve"> Převod z provozního rozpočtu kompletně na ONIV.</t>
    </r>
  </si>
  <si>
    <t>ONIV oprava a údržba SW.</t>
  </si>
  <si>
    <r>
      <rPr>
        <b/>
        <sz val="11"/>
        <color rgb="FFC00000"/>
        <rFont val="Calibri"/>
        <family val="2"/>
        <charset val="238"/>
        <scheme val="minor"/>
      </rPr>
      <t>Převod z ONIV z UZ-33353</t>
    </r>
    <r>
      <rPr>
        <sz val="11"/>
        <color theme="1"/>
        <rFont val="Calibri"/>
        <family val="2"/>
        <charset val="238"/>
        <scheme val="minor"/>
      </rPr>
      <t xml:space="preserve"> na DDHM.</t>
    </r>
  </si>
  <si>
    <r>
      <t xml:space="preserve">Převod z ONIV z UZ-33353 na pracovní ochranné pomůcky, vzdělávání zaměstnanců </t>
    </r>
    <r>
      <rPr>
        <sz val="11"/>
        <rFont val="Calibri"/>
        <family val="2"/>
        <charset val="238"/>
        <scheme val="minor"/>
      </rPr>
      <t>a FKSP za nepedagogické prac.</t>
    </r>
  </si>
  <si>
    <t>NP správní 4 388 647; NP ŠJ 4 113 113</t>
  </si>
  <si>
    <t>12.12.2025 v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</si>
</sst>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2" borderId="3" xfId="0" applyFill="1" applyBorder="1" applyAlignment="1">
      <alignment horizontal="center"/>
    </xf>
    <xf numFmtId="0" fontId="4" fillId="2" borderId="5" xfId="0" applyFont="1" applyFill="1" applyBorder="1"/>
    <xf numFmtId="0" fontId="0" fillId="2" borderId="8" xfId="0" applyFill="1" applyBorder="1"/>
    <xf numFmtId="3" fontId="3" fillId="2" borderId="3" xfId="0" applyNumberFormat="1" applyFont="1" applyFill="1" applyBorder="1" applyAlignment="1">
      <alignment horizontal="center" wrapText="1" shrinkToFit="1"/>
    </xf>
    <xf numFmtId="3" fontId="3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3" fontId="3" fillId="2" borderId="3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0" fontId="0" fillId="0" borderId="4" xfId="0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9" xfId="0" applyBorder="1"/>
    <xf numFmtId="4" fontId="0" fillId="0" borderId="10" xfId="0" applyNumberFormat="1" applyBorder="1"/>
    <xf numFmtId="0" fontId="5" fillId="2" borderId="1" xfId="0" applyFont="1" applyFill="1" applyBorder="1" applyAlignment="1">
      <alignment horizontal="center"/>
    </xf>
    <xf numFmtId="0" fontId="0" fillId="2" borderId="12" xfId="0" applyFill="1" applyBorder="1"/>
    <xf numFmtId="4" fontId="3" fillId="2" borderId="13" xfId="0" applyNumberFormat="1" applyFont="1" applyFill="1" applyBorder="1"/>
    <xf numFmtId="3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3" fontId="3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0" fontId="0" fillId="0" borderId="11" xfId="0" applyBorder="1"/>
    <xf numFmtId="3" fontId="6" fillId="0" borderId="9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0" fontId="6" fillId="0" borderId="9" xfId="0" applyFont="1" applyBorder="1"/>
    <xf numFmtId="3" fontId="6" fillId="0" borderId="1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3" fontId="7" fillId="0" borderId="15" xfId="0" applyNumberFormat="1" applyFont="1" applyBorder="1" applyAlignment="1">
      <alignment horizontal="left"/>
    </xf>
    <xf numFmtId="3" fontId="0" fillId="0" borderId="10" xfId="0" applyNumberForma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7" fillId="2" borderId="3" xfId="0" applyNumberFormat="1" applyFont="1" applyFill="1" applyBorder="1" applyAlignment="1">
      <alignment horizontal="center" wrapText="1" shrinkToFit="1"/>
    </xf>
    <xf numFmtId="1" fontId="0" fillId="0" borderId="0" xfId="0" applyNumberFormat="1"/>
    <xf numFmtId="3" fontId="8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Normal="100" workbookViewId="0">
      <selection activeCell="A17" sqref="A17"/>
    </sheetView>
  </sheetViews>
  <sheetFormatPr defaultRowHeight="15" x14ac:dyDescent="0.25"/>
  <cols>
    <col min="1" max="1" width="13.140625" customWidth="1"/>
    <col min="2" max="2" width="70.140625" bestFit="1" customWidth="1"/>
    <col min="3" max="7" width="13.5703125" customWidth="1"/>
    <col min="8" max="8" width="114.5703125" style="11" customWidth="1"/>
  </cols>
  <sheetData>
    <row r="1" spans="1:8" ht="18.75" x14ac:dyDescent="0.25">
      <c r="A1" s="46" t="s">
        <v>16</v>
      </c>
      <c r="B1" s="46"/>
      <c r="C1" s="46"/>
      <c r="D1" s="46"/>
      <c r="E1" s="46"/>
      <c r="F1" s="46"/>
      <c r="G1" s="46"/>
      <c r="H1" s="10"/>
    </row>
    <row r="2" spans="1:8" ht="19.5" thickBot="1" x14ac:dyDescent="0.3">
      <c r="B2" s="1"/>
    </row>
    <row r="3" spans="1:8" ht="60.75" x14ac:dyDescent="0.3">
      <c r="A3" s="5"/>
      <c r="B3" s="6" t="s">
        <v>0</v>
      </c>
      <c r="C3" s="9" t="s">
        <v>1</v>
      </c>
      <c r="D3" s="8" t="s">
        <v>18</v>
      </c>
      <c r="E3" s="8" t="s">
        <v>25</v>
      </c>
      <c r="F3" s="40" t="s">
        <v>34</v>
      </c>
      <c r="G3" s="29" t="s">
        <v>33</v>
      </c>
      <c r="H3" s="12" t="s">
        <v>2</v>
      </c>
    </row>
    <row r="4" spans="1:8" ht="16.5" thickBot="1" x14ac:dyDescent="0.3">
      <c r="A4" s="19" t="s">
        <v>3</v>
      </c>
      <c r="B4" s="7" t="s">
        <v>17</v>
      </c>
      <c r="C4" s="2"/>
      <c r="D4" s="2"/>
      <c r="E4" s="2"/>
      <c r="F4" s="2"/>
      <c r="G4" s="2"/>
      <c r="H4" s="13"/>
    </row>
    <row r="5" spans="1:8" x14ac:dyDescent="0.25">
      <c r="A5" s="24">
        <v>501</v>
      </c>
      <c r="B5" s="18" t="s">
        <v>14</v>
      </c>
      <c r="C5" s="36">
        <v>647000</v>
      </c>
      <c r="D5" s="37">
        <v>457035.6</v>
      </c>
      <c r="E5" s="37">
        <f>637000-50000+104+5000</f>
        <v>592104</v>
      </c>
      <c r="F5" s="42">
        <v>299421</v>
      </c>
      <c r="G5" s="30"/>
      <c r="H5" s="35" t="s">
        <v>35</v>
      </c>
    </row>
    <row r="6" spans="1:8" x14ac:dyDescent="0.25">
      <c r="A6" s="16">
        <v>502</v>
      </c>
      <c r="B6" s="17" t="s">
        <v>19</v>
      </c>
      <c r="C6" s="38">
        <v>2375000</v>
      </c>
      <c r="D6" s="28">
        <v>1137883</v>
      </c>
      <c r="E6" s="28">
        <v>2200000</v>
      </c>
      <c r="F6" s="43"/>
      <c r="G6" s="30"/>
      <c r="H6" s="26" t="s">
        <v>30</v>
      </c>
    </row>
    <row r="7" spans="1:8" x14ac:dyDescent="0.25">
      <c r="A7" s="16">
        <v>511</v>
      </c>
      <c r="B7" s="17" t="s">
        <v>13</v>
      </c>
      <c r="C7" s="38">
        <v>350000</v>
      </c>
      <c r="D7" s="28">
        <v>477625.72000000009</v>
      </c>
      <c r="E7" s="28">
        <v>350000</v>
      </c>
      <c r="F7" s="43"/>
      <c r="G7" s="30"/>
      <c r="H7" s="26" t="s">
        <v>31</v>
      </c>
    </row>
    <row r="8" spans="1:8" x14ac:dyDescent="0.25">
      <c r="A8" s="16">
        <v>512</v>
      </c>
      <c r="B8" s="17" t="s">
        <v>4</v>
      </c>
      <c r="C8" s="38">
        <v>35000</v>
      </c>
      <c r="D8" s="28">
        <v>64278</v>
      </c>
      <c r="E8" s="28"/>
      <c r="F8" s="43">
        <v>90000</v>
      </c>
      <c r="G8" s="30"/>
      <c r="H8" s="26" t="s">
        <v>37</v>
      </c>
    </row>
    <row r="9" spans="1:8" x14ac:dyDescent="0.25">
      <c r="A9" s="16">
        <v>513</v>
      </c>
      <c r="B9" s="17" t="s">
        <v>15</v>
      </c>
      <c r="C9" s="38">
        <v>5000</v>
      </c>
      <c r="D9" s="28">
        <v>719</v>
      </c>
      <c r="E9" s="28">
        <v>5000</v>
      </c>
      <c r="F9" s="43"/>
      <c r="G9" s="30"/>
      <c r="H9" s="25"/>
    </row>
    <row r="10" spans="1:8" x14ac:dyDescent="0.25">
      <c r="A10" s="16">
        <v>518</v>
      </c>
      <c r="B10" s="17" t="s">
        <v>5</v>
      </c>
      <c r="C10" s="38">
        <v>2255200</v>
      </c>
      <c r="D10" s="28">
        <v>2007510.1199999999</v>
      </c>
      <c r="E10" s="28">
        <v>2255200</v>
      </c>
      <c r="F10" s="43">
        <v>192460</v>
      </c>
      <c r="G10" s="30"/>
      <c r="H10" s="32" t="s">
        <v>38</v>
      </c>
    </row>
    <row r="11" spans="1:8" x14ac:dyDescent="0.25">
      <c r="A11" s="16">
        <v>521</v>
      </c>
      <c r="B11" s="17" t="s">
        <v>20</v>
      </c>
      <c r="C11" s="38">
        <v>180000</v>
      </c>
      <c r="D11" s="28">
        <v>141428</v>
      </c>
      <c r="E11" s="28">
        <v>200000</v>
      </c>
      <c r="F11" s="43"/>
      <c r="G11" s="28">
        <v>8501760</v>
      </c>
      <c r="H11" s="26" t="s">
        <v>41</v>
      </c>
    </row>
    <row r="12" spans="1:8" x14ac:dyDescent="0.25">
      <c r="A12" s="16">
        <v>524</v>
      </c>
      <c r="B12" s="17" t="s">
        <v>21</v>
      </c>
      <c r="C12" s="38">
        <v>75000</v>
      </c>
      <c r="D12" s="28">
        <v>56248</v>
      </c>
      <c r="E12" s="28">
        <f>E11*0.348</f>
        <v>69600</v>
      </c>
      <c r="F12" s="43"/>
      <c r="G12" s="28">
        <f t="shared" ref="G12" si="0">G11*0.348</f>
        <v>2958612.48</v>
      </c>
      <c r="H12" s="26"/>
    </row>
    <row r="13" spans="1:8" x14ac:dyDescent="0.25">
      <c r="A13" s="16">
        <v>525</v>
      </c>
      <c r="B13" s="17" t="s">
        <v>22</v>
      </c>
      <c r="C13" s="38">
        <v>1000</v>
      </c>
      <c r="D13" s="28">
        <v>897</v>
      </c>
      <c r="E13" s="28">
        <v>1560</v>
      </c>
      <c r="F13" s="43"/>
      <c r="G13" s="28">
        <f t="shared" ref="G13" si="1">G11*0.0028</f>
        <v>23804.928</v>
      </c>
      <c r="H13" s="26"/>
    </row>
    <row r="14" spans="1:8" x14ac:dyDescent="0.25">
      <c r="A14" s="16">
        <v>527</v>
      </c>
      <c r="B14" s="17" t="s">
        <v>23</v>
      </c>
      <c r="C14" s="38">
        <v>16800</v>
      </c>
      <c r="D14" s="28">
        <v>40760</v>
      </c>
      <c r="E14" s="28">
        <v>2000</v>
      </c>
      <c r="F14" s="43">
        <v>306900</v>
      </c>
      <c r="G14" s="28">
        <f>G11*0.01</f>
        <v>85017.600000000006</v>
      </c>
      <c r="H14" s="32" t="s">
        <v>40</v>
      </c>
    </row>
    <row r="15" spans="1:8" x14ac:dyDescent="0.25">
      <c r="A15" s="16">
        <v>538</v>
      </c>
      <c r="B15" s="17" t="s">
        <v>24</v>
      </c>
      <c r="C15" s="38">
        <v>90000</v>
      </c>
      <c r="D15" s="28">
        <v>0</v>
      </c>
      <c r="E15" s="28">
        <v>90000</v>
      </c>
      <c r="F15" s="43"/>
      <c r="G15" s="30"/>
      <c r="H15" s="26" t="s">
        <v>32</v>
      </c>
    </row>
    <row r="16" spans="1:8" x14ac:dyDescent="0.25">
      <c r="A16" s="16">
        <v>549</v>
      </c>
      <c r="B16" s="17" t="s">
        <v>28</v>
      </c>
      <c r="C16" s="38">
        <v>20000</v>
      </c>
      <c r="D16" s="28">
        <v>208152</v>
      </c>
      <c r="E16" s="28">
        <f>277536</f>
        <v>277536</v>
      </c>
      <c r="F16" s="43"/>
      <c r="G16" s="30"/>
      <c r="H16" s="26" t="s">
        <v>36</v>
      </c>
    </row>
    <row r="17" spans="1:8" x14ac:dyDescent="0.25">
      <c r="A17" s="16">
        <v>551</v>
      </c>
      <c r="B17" s="17" t="s">
        <v>6</v>
      </c>
      <c r="C17" s="38">
        <v>420000</v>
      </c>
      <c r="D17" s="28">
        <v>341574</v>
      </c>
      <c r="E17" s="28">
        <v>497000</v>
      </c>
      <c r="F17" s="43"/>
      <c r="G17" s="30"/>
      <c r="H17" s="14" t="s">
        <v>29</v>
      </c>
    </row>
    <row r="18" spans="1:8" ht="15.75" thickBot="1" x14ac:dyDescent="0.3">
      <c r="A18" s="15">
        <v>558</v>
      </c>
      <c r="B18" s="27" t="s">
        <v>7</v>
      </c>
      <c r="C18" s="39">
        <v>80000</v>
      </c>
      <c r="D18" s="31">
        <v>121661.4</v>
      </c>
      <c r="E18" s="31">
        <f>80000-20000</f>
        <v>60000</v>
      </c>
      <c r="F18" s="44">
        <v>200000</v>
      </c>
      <c r="G18" s="30"/>
      <c r="H18" s="26" t="s">
        <v>39</v>
      </c>
    </row>
    <row r="19" spans="1:8" ht="15.75" thickBot="1" x14ac:dyDescent="0.3">
      <c r="A19" s="20"/>
      <c r="B19" s="21"/>
      <c r="C19" s="22">
        <f>SUM(C5:C18)</f>
        <v>6550000</v>
      </c>
      <c r="D19" s="22">
        <f>SUM(D5:D18)</f>
        <v>5055771.8400000008</v>
      </c>
      <c r="E19" s="22">
        <f>SUM(E5:E18)</f>
        <v>6600000</v>
      </c>
      <c r="F19" s="45">
        <f>SUM(F5:F18)</f>
        <v>1088781</v>
      </c>
      <c r="G19" s="22">
        <f t="shared" ref="G19" si="2">SUM(G5:G18)</f>
        <v>11569195.007999999</v>
      </c>
      <c r="H19" s="23"/>
    </row>
    <row r="20" spans="1:8" x14ac:dyDescent="0.25">
      <c r="D20" s="3"/>
      <c r="E20" s="33"/>
      <c r="F20" s="33"/>
      <c r="H20" s="34"/>
    </row>
    <row r="21" spans="1:8" x14ac:dyDescent="0.25">
      <c r="A21" s="4" t="s">
        <v>8</v>
      </c>
      <c r="D21" s="3"/>
      <c r="E21" s="3"/>
      <c r="F21" s="3"/>
    </row>
    <row r="22" spans="1:8" x14ac:dyDescent="0.25">
      <c r="A22" t="s">
        <v>26</v>
      </c>
    </row>
    <row r="24" spans="1:8" x14ac:dyDescent="0.25">
      <c r="C24" t="s">
        <v>9</v>
      </c>
      <c r="E24" t="s">
        <v>42</v>
      </c>
    </row>
    <row r="25" spans="1:8" x14ac:dyDescent="0.25">
      <c r="C25" s="4" t="s">
        <v>10</v>
      </c>
      <c r="E25" t="s">
        <v>27</v>
      </c>
    </row>
    <row r="26" spans="1:8" x14ac:dyDescent="0.25">
      <c r="C26" s="4" t="s">
        <v>11</v>
      </c>
      <c r="E26" t="s">
        <v>12</v>
      </c>
    </row>
    <row r="29" spans="1:8" x14ac:dyDescent="0.25">
      <c r="E29" s="3"/>
      <c r="F29" s="41"/>
    </row>
    <row r="30" spans="1:8" x14ac:dyDescent="0.25">
      <c r="F30" s="3"/>
    </row>
  </sheetData>
  <mergeCells count="1">
    <mergeCell ref="A1:G1"/>
  </mergeCells>
  <phoneticPr fontId="2" type="noConversion"/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30F60FF032064E99DD4A958B205791" ma:contentTypeVersion="6" ma:contentTypeDescription="Vytvoří nový dokument" ma:contentTypeScope="" ma:versionID="16e8506db9b008e3c24e39a1f6732d7e">
  <xsd:schema xmlns:xsd="http://www.w3.org/2001/XMLSchema" xmlns:xs="http://www.w3.org/2001/XMLSchema" xmlns:p="http://schemas.microsoft.com/office/2006/metadata/properties" xmlns:ns2="06a29256-82de-406b-9eaf-b968911923f4" xmlns:ns3="b52fc913-c975-4ab5-baad-029ed8684d07" targetNamespace="http://schemas.microsoft.com/office/2006/metadata/properties" ma:root="true" ma:fieldsID="08bb2319b66b51a6997e6467b5499e94" ns2:_="" ns3:_="">
    <xsd:import namespace="06a29256-82de-406b-9eaf-b968911923f4"/>
    <xsd:import namespace="b52fc913-c975-4ab5-baad-029ed8684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9256-82de-406b-9eaf-b96891192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fc913-c975-4ab5-baad-029ed8684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525FB-0968-46A1-B391-8C6AE3CBC5A5}">
  <ds:schemaRefs>
    <ds:schemaRef ds:uri="http://schemas.microsoft.com/office/2006/documentManagement/types"/>
    <ds:schemaRef ds:uri="b52fc913-c975-4ab5-baad-029ed8684d07"/>
    <ds:schemaRef ds:uri="06a29256-82de-406b-9eaf-b968911923f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6F81F2-B2CE-421A-B3E3-80ECF44E9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9256-82de-406b-9eaf-b968911923f4"/>
    <ds:schemaRef ds:uri="b52fc913-c975-4ab5-baad-029ed8684d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9BF414-8DC8-4D89-9EEF-F52C1A3DE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HČ_2026</vt:lpstr>
      <vt:lpstr>HČ_2026!Oblast_tisku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petra.jelinkova</dc:creator>
  <cp:keywords/>
  <dc:description/>
  <cp:lastModifiedBy>Vomáčková Blanka</cp:lastModifiedBy>
  <cp:revision/>
  <cp:lastPrinted>2025-12-15T16:29:00Z</cp:lastPrinted>
  <dcterms:created xsi:type="dcterms:W3CDTF">2015-01-29T10:51:44Z</dcterms:created>
  <dcterms:modified xsi:type="dcterms:W3CDTF">2025-12-15T16:29:04Z</dcterms:modified>
  <cp:category/>
  <cp:contentStatus/>
</cp:coreProperties>
</file>